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20" windowWidth="28635" windowHeight="12720"/>
  </bookViews>
  <sheets>
    <sheet name="ДОХОДЫ" sheetId="5" r:id="rId1"/>
  </sheets>
  <definedNames>
    <definedName name="_xlnm.Print_Titles" localSheetId="0">ДОХОДЫ!$3:$4</definedName>
  </definedNames>
  <calcPr calcId="145621"/>
</workbook>
</file>

<file path=xl/calcChain.xml><?xml version="1.0" encoding="utf-8"?>
<calcChain xmlns="http://schemas.openxmlformats.org/spreadsheetml/2006/main">
  <c r="C27" i="5" l="1"/>
  <c r="C7" i="5"/>
  <c r="D5" i="5" l="1"/>
  <c r="E5" i="5"/>
  <c r="F5" i="5"/>
  <c r="C34" i="5" l="1"/>
  <c r="B34" i="5"/>
  <c r="B32" i="5" s="1"/>
  <c r="D7" i="5"/>
  <c r="E7" i="5"/>
  <c r="F7" i="5"/>
  <c r="C17" i="5"/>
  <c r="D17" i="5"/>
  <c r="E17" i="5"/>
  <c r="F17" i="5"/>
  <c r="C32" i="5"/>
  <c r="F32" i="5"/>
  <c r="B7" i="5"/>
  <c r="B17" i="5"/>
  <c r="B27" i="5"/>
  <c r="F6" i="5" l="1"/>
  <c r="E6" i="5"/>
  <c r="D6" i="5"/>
  <c r="C25" i="5"/>
  <c r="C24" i="5" s="1"/>
  <c r="C6" i="5"/>
  <c r="B25" i="5"/>
  <c r="B24" i="5" s="1"/>
  <c r="B6" i="5"/>
  <c r="C5" i="5" l="1"/>
  <c r="B5" i="5"/>
</calcChain>
</file>

<file path=xl/sharedStrings.xml><?xml version="1.0" encoding="utf-8"?>
<sst xmlns="http://schemas.openxmlformats.org/spreadsheetml/2006/main" count="40" uniqueCount="38">
  <si>
    <t>Наименование показателя</t>
  </si>
  <si>
    <t>2018 год</t>
  </si>
  <si>
    <t>2019 год</t>
  </si>
  <si>
    <t>Налоговые доходы</t>
  </si>
  <si>
    <t>Налог на доходы физических лиц</t>
  </si>
  <si>
    <t>Акцизы по подакцизным товарам (продукции), производимым на территории Российской Федерации</t>
  </si>
  <si>
    <t>Единый налог на вмененный доход для отдельных видов деятельности</t>
  </si>
  <si>
    <t>Единый сельскохозяйственный налог</t>
  </si>
  <si>
    <t>Налог, взимаемый в связи с применением патентной системы налогообложения</t>
  </si>
  <si>
    <t>Земельный налог</t>
  </si>
  <si>
    <t>Государственная пошлина</t>
  </si>
  <si>
    <t>Неналоговые доходы</t>
  </si>
  <si>
    <t>Платежи при пользовании природными ресурсами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</si>
  <si>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</si>
  <si>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</si>
  <si>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Штрафы, санкции, возмещение ущерба</t>
  </si>
  <si>
    <t>Прочие неналоговые доходы</t>
  </si>
  <si>
    <t>в том числе:</t>
  </si>
  <si>
    <t>Безвозмездные поступления от других бюджетов бюджетной системы Российской Федерации,</t>
  </si>
  <si>
    <t>из них:</t>
  </si>
  <si>
    <t>субсидии</t>
  </si>
  <si>
    <t>субвенции</t>
  </si>
  <si>
    <t>иные межбюджетные трансферты</t>
  </si>
  <si>
    <t>Безвозмездные поступления</t>
  </si>
  <si>
    <t>Возврат остатков субсидий, субвенций и иных межбюджетных трансфертов, имеющих целевое назначение, прошлых лет</t>
  </si>
  <si>
    <t>2020 год</t>
  </si>
  <si>
    <t>Всего доходов</t>
  </si>
  <si>
    <t>Налоговые, неналоговые доходы</t>
  </si>
  <si>
    <t>Налог, взимаемый в связи с применением упрощенной системы налогообложени</t>
  </si>
  <si>
    <t>Доходы от использования имущества, находящегося в государственной и муниципальной собственности</t>
  </si>
  <si>
    <t>Доходы бюджетов бюджетной системы Российской Федерации от возврата бюджетами бюджетной системы Российской  Федерации и организациями остатков субсидий, субвенций и иных межбюджетных трансфертов, имеющих целевое назначение, прошлых лет</t>
  </si>
  <si>
    <t>тыс.рублей</t>
  </si>
  <si>
    <t>Исполнение
за                                            2016 год</t>
  </si>
  <si>
    <t>- из окружного бюджета,</t>
  </si>
  <si>
    <t>- из бюджетов поселений,</t>
  </si>
  <si>
    <t>Сведения о доходах бюджета по видам доходов на очередной финансовый год и плановый период в сравнении с ожидаемым исполнением за текущий финансовый год (оценка ) и отчетный финансовый год (отчет)</t>
  </si>
  <si>
    <t>Исполнение за                                                                                                     2017 год</t>
  </si>
  <si>
    <t>Налог на имущество физических лиц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</si>
</sst>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"/>
    <numFmt numFmtId="165" formatCode="_-* #,##0.0_р_._-;\-* #,##0.0_р_._-;_-* &quot;-&quot;?_р_._-;_-@_-"/>
    <numFmt numFmtId="166" formatCode="0.0%"/>
  </numFmts>
  <fonts count="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6">
    <xf numFmtId="0" fontId="0" fillId="0" borderId="0" xfId="0"/>
    <xf numFmtId="0" fontId="2" fillId="0" borderId="0" xfId="0" applyFont="1"/>
    <xf numFmtId="0" fontId="2" fillId="0" borderId="0" xfId="0" applyFont="1" applyAlignment="1">
      <alignment wrapText="1"/>
    </xf>
    <xf numFmtId="0" fontId="3" fillId="0" borderId="1" xfId="0" applyFont="1" applyBorder="1" applyAlignment="1">
      <alignment horizontal="left" wrapText="1"/>
    </xf>
    <xf numFmtId="166" fontId="2" fillId="0" borderId="0" xfId="1" applyNumberFormat="1" applyFont="1"/>
    <xf numFmtId="0" fontId="2" fillId="0" borderId="0" xfId="0" applyFont="1" applyAlignment="1">
      <alignment horizontal="right" wrapText="1"/>
    </xf>
    <xf numFmtId="0" fontId="3" fillId="0" borderId="0" xfId="0" applyFont="1"/>
    <xf numFmtId="0" fontId="2" fillId="0" borderId="0" xfId="0" applyFont="1" applyBorder="1" applyAlignment="1">
      <alignment wrapText="1"/>
    </xf>
    <xf numFmtId="0" fontId="3" fillId="0" borderId="1" xfId="0" applyFont="1" applyBorder="1" applyAlignment="1">
      <alignment wrapText="1"/>
    </xf>
    <xf numFmtId="164" fontId="2" fillId="0" borderId="0" xfId="0" applyNumberFormat="1" applyFont="1" applyBorder="1" applyAlignment="1">
      <alignment horizontal="right"/>
    </xf>
    <xf numFmtId="165" fontId="2" fillId="0" borderId="0" xfId="0" applyNumberFormat="1" applyFont="1" applyBorder="1" applyAlignment="1">
      <alignment horizontal="right"/>
    </xf>
    <xf numFmtId="0" fontId="2" fillId="0" borderId="0" xfId="0" applyFont="1" applyBorder="1" applyAlignment="1">
      <alignment horizontal="center" vertical="center"/>
    </xf>
    <xf numFmtId="165" fontId="3" fillId="0" borderId="1" xfId="0" applyNumberFormat="1" applyFont="1" applyBorder="1" applyAlignment="1">
      <alignment horizontal="right"/>
    </xf>
    <xf numFmtId="0" fontId="3" fillId="0" borderId="1" xfId="0" applyFont="1" applyFill="1" applyBorder="1" applyAlignment="1">
      <alignment horizontal="left" wrapText="1"/>
    </xf>
    <xf numFmtId="0" fontId="2" fillId="0" borderId="0" xfId="0" applyFont="1" applyAlignment="1">
      <alignment horizontal="center" wrapText="1"/>
    </xf>
    <xf numFmtId="0" fontId="2" fillId="0" borderId="1" xfId="0" applyFont="1" applyFill="1" applyBorder="1" applyAlignment="1">
      <alignment horizontal="left" wrapText="1"/>
    </xf>
    <xf numFmtId="165" fontId="2" fillId="0" borderId="1" xfId="0" applyNumberFormat="1" applyFont="1" applyBorder="1" applyAlignment="1">
      <alignment horizontal="right"/>
    </xf>
    <xf numFmtId="0" fontId="2" fillId="0" borderId="1" xfId="0" applyFont="1" applyBorder="1" applyAlignment="1">
      <alignment wrapText="1"/>
    </xf>
    <xf numFmtId="49" fontId="2" fillId="0" borderId="1" xfId="0" applyNumberFormat="1" applyFont="1" applyBorder="1" applyAlignment="1">
      <alignment horizontal="left" wrapText="1"/>
    </xf>
    <xf numFmtId="165" fontId="3" fillId="0" borderId="1" xfId="0" applyNumberFormat="1" applyFont="1" applyFill="1" applyBorder="1" applyAlignment="1">
      <alignment horizontal="right" wrapText="1"/>
    </xf>
    <xf numFmtId="165" fontId="3" fillId="0" borderId="3" xfId="0" applyNumberFormat="1" applyFont="1" applyFill="1" applyBorder="1" applyAlignment="1">
      <alignment horizontal="right" wrapText="1"/>
    </xf>
    <xf numFmtId="0" fontId="4" fillId="0" borderId="0" xfId="0" applyFont="1" applyAlignment="1">
      <alignment horizont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1"/>
  <sheetViews>
    <sheetView tabSelected="1" zoomScale="120" zoomScaleNormal="120" zoomScaleSheetLayoutView="100" workbookViewId="0">
      <selection activeCell="H13" sqref="H13"/>
    </sheetView>
  </sheetViews>
  <sheetFormatPr defaultRowHeight="15" x14ac:dyDescent="0.25"/>
  <cols>
    <col min="1" max="1" width="49.140625" style="2" customWidth="1"/>
    <col min="2" max="2" width="14.85546875" style="1" customWidth="1"/>
    <col min="3" max="6" width="14.7109375" style="1" customWidth="1"/>
    <col min="7" max="7" width="11.140625" style="1" customWidth="1"/>
    <col min="8" max="8" width="9.140625" style="1" customWidth="1"/>
    <col min="9" max="16384" width="9.140625" style="1"/>
  </cols>
  <sheetData>
    <row r="1" spans="1:10" ht="38.25" customHeight="1" x14ac:dyDescent="0.25">
      <c r="A1" s="21" t="s">
        <v>35</v>
      </c>
      <c r="B1" s="21"/>
      <c r="C1" s="21"/>
      <c r="D1" s="21"/>
      <c r="E1" s="21"/>
      <c r="F1" s="21"/>
      <c r="G1" s="14"/>
    </row>
    <row r="2" spans="1:10" ht="18" customHeight="1" x14ac:dyDescent="0.25">
      <c r="A2" s="14"/>
      <c r="B2" s="14"/>
      <c r="C2" s="14"/>
      <c r="D2" s="14"/>
      <c r="E2" s="14"/>
      <c r="F2" s="14" t="s">
        <v>31</v>
      </c>
      <c r="G2" s="14"/>
    </row>
    <row r="3" spans="1:10" x14ac:dyDescent="0.25">
      <c r="A3" s="24" t="s">
        <v>0</v>
      </c>
      <c r="B3" s="23" t="s">
        <v>32</v>
      </c>
      <c r="C3" s="22" t="s">
        <v>36</v>
      </c>
      <c r="D3" s="25" t="s">
        <v>1</v>
      </c>
      <c r="E3" s="25" t="s">
        <v>2</v>
      </c>
      <c r="F3" s="25" t="s">
        <v>25</v>
      </c>
    </row>
    <row r="4" spans="1:10" ht="33" customHeight="1" x14ac:dyDescent="0.25">
      <c r="A4" s="24"/>
      <c r="B4" s="23"/>
      <c r="C4" s="22"/>
      <c r="D4" s="25"/>
      <c r="E4" s="25"/>
      <c r="F4" s="25"/>
      <c r="G4" s="11"/>
      <c r="H4" s="7"/>
      <c r="I4" s="7"/>
      <c r="J4" s="7"/>
    </row>
    <row r="5" spans="1:10" ht="24" customHeight="1" x14ac:dyDescent="0.25">
      <c r="A5" s="3" t="s">
        <v>26</v>
      </c>
      <c r="B5" s="19">
        <f>B6+B24</f>
        <v>905384.39999999991</v>
      </c>
      <c r="C5" s="19">
        <f t="shared" ref="C5:F5" si="0">C6+C24</f>
        <v>897511.2</v>
      </c>
      <c r="D5" s="20">
        <f t="shared" si="0"/>
        <v>748643.10000000009</v>
      </c>
      <c r="E5" s="20">
        <f t="shared" si="0"/>
        <v>758654.2</v>
      </c>
      <c r="F5" s="20">
        <f t="shared" si="0"/>
        <v>781468.00000000012</v>
      </c>
      <c r="G5" s="11"/>
      <c r="H5" s="7"/>
      <c r="I5" s="7"/>
      <c r="J5" s="7"/>
    </row>
    <row r="6" spans="1:10" ht="17.25" customHeight="1" x14ac:dyDescent="0.25">
      <c r="A6" s="3" t="s">
        <v>27</v>
      </c>
      <c r="B6" s="19">
        <f>B7+B17</f>
        <v>755010.7</v>
      </c>
      <c r="C6" s="19">
        <f t="shared" ref="C6:F6" si="1">C7+C17</f>
        <v>750377.49999999988</v>
      </c>
      <c r="D6" s="19">
        <f t="shared" si="1"/>
        <v>721011.8</v>
      </c>
      <c r="E6" s="19">
        <f t="shared" si="1"/>
        <v>740461</v>
      </c>
      <c r="F6" s="19">
        <f t="shared" si="1"/>
        <v>763272.20000000007</v>
      </c>
      <c r="G6" s="11"/>
      <c r="H6" s="7"/>
      <c r="I6" s="7"/>
      <c r="J6" s="7"/>
    </row>
    <row r="7" spans="1:10" ht="18.75" customHeight="1" x14ac:dyDescent="0.25">
      <c r="A7" s="13" t="s">
        <v>3</v>
      </c>
      <c r="B7" s="12">
        <f>B8+B9+B10+B11+B12+B13+B15+B16</f>
        <v>631353</v>
      </c>
      <c r="C7" s="12">
        <f>C8+C9+C10+C11+C12+C13+C15+C16+C14</f>
        <v>623969.29999999993</v>
      </c>
      <c r="D7" s="12">
        <f t="shared" ref="C7:F7" si="2">D8+D9+D10+D11+D12+D13+D15+D16</f>
        <v>635011.4</v>
      </c>
      <c r="E7" s="12">
        <f t="shared" si="2"/>
        <v>651180.6</v>
      </c>
      <c r="F7" s="12">
        <f t="shared" si="2"/>
        <v>670685.9</v>
      </c>
      <c r="G7" s="9"/>
      <c r="H7" s="4"/>
      <c r="I7" s="4"/>
      <c r="J7" s="4"/>
    </row>
    <row r="8" spans="1:10" ht="18.75" customHeight="1" x14ac:dyDescent="0.25">
      <c r="A8" s="15" t="s">
        <v>4</v>
      </c>
      <c r="B8" s="16">
        <v>572946.1</v>
      </c>
      <c r="C8" s="16">
        <v>592119.6</v>
      </c>
      <c r="D8" s="16">
        <v>605827.5</v>
      </c>
      <c r="E8" s="16">
        <v>620852</v>
      </c>
      <c r="F8" s="16">
        <v>639167.1</v>
      </c>
      <c r="G8" s="9"/>
      <c r="H8" s="4"/>
      <c r="I8" s="4"/>
      <c r="J8" s="4"/>
    </row>
    <row r="9" spans="1:10" ht="27.75" customHeight="1" x14ac:dyDescent="0.25">
      <c r="A9" s="15" t="s">
        <v>5</v>
      </c>
      <c r="B9" s="16">
        <v>8290.2999999999993</v>
      </c>
      <c r="C9" s="16">
        <v>0</v>
      </c>
      <c r="D9" s="16">
        <v>0</v>
      </c>
      <c r="E9" s="16">
        <v>0</v>
      </c>
      <c r="F9" s="16">
        <v>0</v>
      </c>
      <c r="G9" s="9"/>
      <c r="H9" s="4"/>
      <c r="I9" s="4"/>
      <c r="J9" s="4"/>
    </row>
    <row r="10" spans="1:10" ht="29.25" customHeight="1" x14ac:dyDescent="0.25">
      <c r="A10" s="15" t="s">
        <v>28</v>
      </c>
      <c r="B10" s="16">
        <v>0</v>
      </c>
      <c r="C10" s="16">
        <v>0</v>
      </c>
      <c r="D10" s="16">
        <v>34.4</v>
      </c>
      <c r="E10" s="16">
        <v>34.4</v>
      </c>
      <c r="F10" s="16">
        <v>34.4</v>
      </c>
      <c r="G10" s="9"/>
      <c r="H10" s="4"/>
      <c r="I10" s="4"/>
      <c r="J10" s="4"/>
    </row>
    <row r="11" spans="1:10" ht="30" customHeight="1" x14ac:dyDescent="0.25">
      <c r="A11" s="15" t="s">
        <v>6</v>
      </c>
      <c r="B11" s="16">
        <v>11794.7</v>
      </c>
      <c r="C11" s="16">
        <v>11170.5</v>
      </c>
      <c r="D11" s="16">
        <v>11976.5</v>
      </c>
      <c r="E11" s="16">
        <v>12455.6</v>
      </c>
      <c r="F11" s="16">
        <v>12953.6</v>
      </c>
      <c r="G11" s="9"/>
      <c r="H11" s="4"/>
      <c r="I11" s="4"/>
      <c r="J11" s="4"/>
    </row>
    <row r="12" spans="1:10" ht="18" customHeight="1" x14ac:dyDescent="0.25">
      <c r="A12" s="15" t="s">
        <v>7</v>
      </c>
      <c r="B12" s="16">
        <v>37906.800000000003</v>
      </c>
      <c r="C12" s="16">
        <v>19971.599999999999</v>
      </c>
      <c r="D12" s="16">
        <v>16640</v>
      </c>
      <c r="E12" s="16">
        <v>17305.599999999999</v>
      </c>
      <c r="F12" s="16">
        <v>17997.8</v>
      </c>
      <c r="G12" s="9"/>
      <c r="H12" s="4"/>
      <c r="I12" s="4"/>
      <c r="J12" s="4"/>
    </row>
    <row r="13" spans="1:10" ht="30.75" customHeight="1" x14ac:dyDescent="0.25">
      <c r="A13" s="15" t="s">
        <v>8</v>
      </c>
      <c r="B13" s="16">
        <v>84.2</v>
      </c>
      <c r="C13" s="16">
        <v>201.4</v>
      </c>
      <c r="D13" s="16">
        <v>193</v>
      </c>
      <c r="E13" s="16">
        <v>193</v>
      </c>
      <c r="F13" s="16">
        <v>193</v>
      </c>
      <c r="G13" s="9"/>
      <c r="H13" s="4"/>
      <c r="I13" s="4"/>
      <c r="J13" s="4"/>
    </row>
    <row r="14" spans="1:10" ht="19.5" customHeight="1" x14ac:dyDescent="0.25">
      <c r="A14" s="15" t="s">
        <v>37</v>
      </c>
      <c r="B14" s="16">
        <v>0</v>
      </c>
      <c r="C14" s="16">
        <v>2.2999999999999998</v>
      </c>
      <c r="D14" s="16">
        <v>0</v>
      </c>
      <c r="E14" s="16">
        <v>0</v>
      </c>
      <c r="F14" s="16">
        <v>0</v>
      </c>
      <c r="G14" s="9"/>
      <c r="H14" s="4"/>
      <c r="I14" s="4"/>
      <c r="J14" s="4"/>
    </row>
    <row r="15" spans="1:10" ht="19.5" customHeight="1" x14ac:dyDescent="0.25">
      <c r="A15" s="15" t="s">
        <v>9</v>
      </c>
      <c r="B15" s="16">
        <v>244.4</v>
      </c>
      <c r="C15" s="16">
        <v>430.7</v>
      </c>
      <c r="D15" s="16">
        <v>250</v>
      </c>
      <c r="E15" s="16">
        <v>250</v>
      </c>
      <c r="F15" s="16">
        <v>250</v>
      </c>
      <c r="G15" s="9"/>
      <c r="H15" s="4"/>
      <c r="I15" s="4"/>
      <c r="J15" s="4"/>
    </row>
    <row r="16" spans="1:10" ht="19.5" customHeight="1" x14ac:dyDescent="0.25">
      <c r="A16" s="15" t="s">
        <v>10</v>
      </c>
      <c r="B16" s="16">
        <v>86.5</v>
      </c>
      <c r="C16" s="16">
        <v>73.2</v>
      </c>
      <c r="D16" s="16">
        <v>90</v>
      </c>
      <c r="E16" s="16">
        <v>90</v>
      </c>
      <c r="F16" s="16">
        <v>90</v>
      </c>
      <c r="G16" s="9"/>
      <c r="H16" s="4"/>
      <c r="I16" s="4"/>
      <c r="J16" s="4"/>
    </row>
    <row r="17" spans="1:10" ht="18.75" customHeight="1" x14ac:dyDescent="0.25">
      <c r="A17" s="13" t="s">
        <v>11</v>
      </c>
      <c r="B17" s="12">
        <f>B18+B19+B20+B21+B22+B23</f>
        <v>123657.69999999998</v>
      </c>
      <c r="C17" s="12">
        <f t="shared" ref="C17:F17" si="3">C18+C19+C20+C21+C22+C23</f>
        <v>126408.2</v>
      </c>
      <c r="D17" s="12">
        <f t="shared" si="3"/>
        <v>86000.4</v>
      </c>
      <c r="E17" s="12">
        <f t="shared" si="3"/>
        <v>89280.4</v>
      </c>
      <c r="F17" s="12">
        <f t="shared" si="3"/>
        <v>92586.3</v>
      </c>
      <c r="G17" s="10"/>
      <c r="H17" s="4"/>
      <c r="I17" s="4"/>
      <c r="J17" s="4"/>
    </row>
    <row r="18" spans="1:10" ht="44.25" customHeight="1" x14ac:dyDescent="0.25">
      <c r="A18" s="15" t="s">
        <v>29</v>
      </c>
      <c r="B18" s="16">
        <v>86817.9</v>
      </c>
      <c r="C18" s="16">
        <v>30531.1</v>
      </c>
      <c r="D18" s="16">
        <v>51902.1</v>
      </c>
      <c r="E18" s="16">
        <v>53805.4</v>
      </c>
      <c r="F18" s="16">
        <v>55675.4</v>
      </c>
      <c r="G18" s="10"/>
      <c r="H18" s="4"/>
      <c r="I18" s="4"/>
      <c r="J18" s="4"/>
    </row>
    <row r="19" spans="1:10" ht="17.25" customHeight="1" x14ac:dyDescent="0.25">
      <c r="A19" s="15" t="s">
        <v>12</v>
      </c>
      <c r="B19" s="16">
        <v>30413.8</v>
      </c>
      <c r="C19" s="16">
        <v>41629.4</v>
      </c>
      <c r="D19" s="16">
        <v>32038.799999999999</v>
      </c>
      <c r="E19" s="16">
        <v>33416.5</v>
      </c>
      <c r="F19" s="16">
        <v>34853.4</v>
      </c>
      <c r="G19" s="10"/>
      <c r="H19" s="4"/>
      <c r="I19" s="4"/>
      <c r="J19" s="4"/>
    </row>
    <row r="20" spans="1:10" ht="32.25" customHeight="1" x14ac:dyDescent="0.25">
      <c r="A20" s="15" t="s">
        <v>13</v>
      </c>
      <c r="B20" s="16">
        <v>2896.8</v>
      </c>
      <c r="C20" s="16">
        <v>28951</v>
      </c>
      <c r="D20" s="16">
        <v>2009.5</v>
      </c>
      <c r="E20" s="16">
        <v>2009.5</v>
      </c>
      <c r="F20" s="16">
        <v>2009.5</v>
      </c>
      <c r="G20" s="10"/>
      <c r="H20" s="4"/>
      <c r="I20" s="4"/>
      <c r="J20" s="4"/>
    </row>
    <row r="21" spans="1:10" ht="30.75" customHeight="1" x14ac:dyDescent="0.25">
      <c r="A21" s="15" t="s">
        <v>14</v>
      </c>
      <c r="B21" s="16">
        <v>395.9</v>
      </c>
      <c r="C21" s="16">
        <v>62.5</v>
      </c>
      <c r="D21" s="16">
        <v>0</v>
      </c>
      <c r="E21" s="16">
        <v>0</v>
      </c>
      <c r="F21" s="16">
        <v>0</v>
      </c>
      <c r="G21" s="10"/>
      <c r="H21" s="4"/>
      <c r="I21" s="4"/>
      <c r="J21" s="4"/>
    </row>
    <row r="22" spans="1:10" ht="18" customHeight="1" x14ac:dyDescent="0.25">
      <c r="A22" s="15" t="s">
        <v>15</v>
      </c>
      <c r="B22" s="16">
        <v>3105.4</v>
      </c>
      <c r="C22" s="16">
        <v>25234.2</v>
      </c>
      <c r="D22" s="16">
        <v>50</v>
      </c>
      <c r="E22" s="16">
        <v>49</v>
      </c>
      <c r="F22" s="16">
        <v>48</v>
      </c>
      <c r="G22" s="10"/>
      <c r="H22" s="4"/>
      <c r="I22" s="4"/>
      <c r="J22" s="4"/>
    </row>
    <row r="23" spans="1:10" ht="18" customHeight="1" x14ac:dyDescent="0.25">
      <c r="A23" s="15" t="s">
        <v>16</v>
      </c>
      <c r="B23" s="16">
        <v>27.9</v>
      </c>
      <c r="C23" s="16">
        <v>0</v>
      </c>
      <c r="D23" s="16">
        <v>0</v>
      </c>
      <c r="E23" s="16">
        <v>0</v>
      </c>
      <c r="F23" s="16">
        <v>0</v>
      </c>
      <c r="G23" s="10"/>
      <c r="H23" s="4"/>
      <c r="I23" s="4"/>
      <c r="J23" s="4"/>
    </row>
    <row r="24" spans="1:10" ht="15.75" customHeight="1" x14ac:dyDescent="0.25">
      <c r="A24" s="13" t="s">
        <v>23</v>
      </c>
      <c r="B24" s="12">
        <f>B25+B35+B36</f>
        <v>150373.70000000001</v>
      </c>
      <c r="C24" s="12">
        <f t="shared" ref="C24" si="4">C25+C35+C36</f>
        <v>147133.70000000001</v>
      </c>
      <c r="D24" s="12">
        <v>27631.3</v>
      </c>
      <c r="E24" s="12">
        <v>18193.2</v>
      </c>
      <c r="F24" s="12">
        <v>18195.8</v>
      </c>
      <c r="G24" s="10"/>
      <c r="H24" s="4"/>
      <c r="I24" s="4"/>
      <c r="J24" s="4"/>
    </row>
    <row r="25" spans="1:10" ht="30" customHeight="1" x14ac:dyDescent="0.25">
      <c r="A25" s="8" t="s">
        <v>18</v>
      </c>
      <c r="B25" s="12">
        <f>B27+B32</f>
        <v>150361.5</v>
      </c>
      <c r="C25" s="12">
        <f t="shared" ref="C25" si="5">C27+C32</f>
        <v>147949.1</v>
      </c>
      <c r="D25" s="12">
        <v>27631.3</v>
      </c>
      <c r="E25" s="12">
        <v>18193.2</v>
      </c>
      <c r="F25" s="12">
        <v>18195.8</v>
      </c>
    </row>
    <row r="26" spans="1:10" ht="12" customHeight="1" x14ac:dyDescent="0.25">
      <c r="A26" s="17" t="s">
        <v>17</v>
      </c>
      <c r="B26" s="16"/>
      <c r="C26" s="16"/>
      <c r="D26" s="16"/>
      <c r="E26" s="16"/>
      <c r="F26" s="16"/>
    </row>
    <row r="27" spans="1:10" x14ac:dyDescent="0.25">
      <c r="A27" s="18" t="s">
        <v>33</v>
      </c>
      <c r="B27" s="16">
        <f>B29+B30+B31</f>
        <v>140219.4</v>
      </c>
      <c r="C27" s="16">
        <f t="shared" ref="C27" si="6">C29+C30+C31</f>
        <v>137957.1</v>
      </c>
      <c r="D27" s="16">
        <v>18817.2</v>
      </c>
      <c r="E27" s="16">
        <v>9371.1</v>
      </c>
      <c r="F27" s="16">
        <v>9381.7000000000007</v>
      </c>
    </row>
    <row r="28" spans="1:10" ht="12" customHeight="1" x14ac:dyDescent="0.25">
      <c r="A28" s="18" t="s">
        <v>19</v>
      </c>
      <c r="B28" s="16"/>
      <c r="C28" s="16"/>
      <c r="D28" s="16"/>
      <c r="E28" s="16"/>
      <c r="F28" s="16"/>
    </row>
    <row r="29" spans="1:10" x14ac:dyDescent="0.25">
      <c r="A29" s="18" t="s">
        <v>20</v>
      </c>
      <c r="B29" s="16">
        <v>118371</v>
      </c>
      <c r="C29" s="16">
        <v>135362.1</v>
      </c>
      <c r="D29" s="16">
        <v>16197.7</v>
      </c>
      <c r="E29" s="16">
        <v>0</v>
      </c>
      <c r="F29" s="16">
        <v>0</v>
      </c>
    </row>
    <row r="30" spans="1:10" x14ac:dyDescent="0.25">
      <c r="A30" s="18" t="s">
        <v>21</v>
      </c>
      <c r="B30" s="16">
        <v>11088.2</v>
      </c>
      <c r="C30" s="16">
        <v>2595</v>
      </c>
      <c r="D30" s="16">
        <v>2619.5</v>
      </c>
      <c r="E30" s="16">
        <v>2926.8</v>
      </c>
      <c r="F30" s="16">
        <v>2919.8</v>
      </c>
    </row>
    <row r="31" spans="1:10" x14ac:dyDescent="0.25">
      <c r="A31" s="18" t="s">
        <v>22</v>
      </c>
      <c r="B31" s="16">
        <v>10760.2</v>
      </c>
      <c r="C31" s="16">
        <v>0</v>
      </c>
      <c r="D31" s="16">
        <v>0</v>
      </c>
      <c r="E31" s="16"/>
      <c r="F31" s="16"/>
    </row>
    <row r="32" spans="1:10" x14ac:dyDescent="0.25">
      <c r="A32" s="18" t="s">
        <v>34</v>
      </c>
      <c r="B32" s="16">
        <f>B34</f>
        <v>10142.1</v>
      </c>
      <c r="C32" s="16">
        <f t="shared" ref="C32:F32" si="7">C34</f>
        <v>9992</v>
      </c>
      <c r="D32" s="16">
        <v>8814.1</v>
      </c>
      <c r="E32" s="16">
        <v>8814.1</v>
      </c>
      <c r="F32" s="16">
        <f t="shared" si="7"/>
        <v>8814.1</v>
      </c>
    </row>
    <row r="33" spans="1:6" ht="12" customHeight="1" x14ac:dyDescent="0.25">
      <c r="A33" s="18" t="s">
        <v>19</v>
      </c>
      <c r="B33" s="16"/>
      <c r="C33" s="16"/>
      <c r="D33" s="16"/>
      <c r="E33" s="16"/>
      <c r="F33" s="16"/>
    </row>
    <row r="34" spans="1:6" x14ac:dyDescent="0.25">
      <c r="A34" s="18" t="s">
        <v>22</v>
      </c>
      <c r="B34" s="16">
        <f>1438.2+8703.9</f>
        <v>10142.1</v>
      </c>
      <c r="C34" s="16">
        <f>1470.5+8521.5</f>
        <v>9992</v>
      </c>
      <c r="D34" s="16">
        <v>8814.1</v>
      </c>
      <c r="E34" s="16">
        <v>8814.1</v>
      </c>
      <c r="F34" s="16">
        <v>8814.1</v>
      </c>
    </row>
    <row r="35" spans="1:6" ht="87" customHeight="1" x14ac:dyDescent="0.25">
      <c r="A35" s="3" t="s">
        <v>30</v>
      </c>
      <c r="B35" s="12">
        <v>181.6</v>
      </c>
      <c r="C35" s="12">
        <v>173.6</v>
      </c>
      <c r="D35" s="12">
        <v>0</v>
      </c>
      <c r="E35" s="12">
        <v>0</v>
      </c>
      <c r="F35" s="12">
        <v>0</v>
      </c>
    </row>
    <row r="36" spans="1:6" ht="43.5" x14ac:dyDescent="0.25">
      <c r="A36" s="3" t="s">
        <v>24</v>
      </c>
      <c r="B36" s="12">
        <v>-169.4</v>
      </c>
      <c r="C36" s="12">
        <v>-989</v>
      </c>
      <c r="D36" s="12">
        <v>0</v>
      </c>
      <c r="E36" s="12">
        <v>0</v>
      </c>
      <c r="F36" s="12">
        <v>0</v>
      </c>
    </row>
    <row r="37" spans="1:6" x14ac:dyDescent="0.25">
      <c r="A37" s="5"/>
    </row>
    <row r="41" spans="1:6" x14ac:dyDescent="0.25">
      <c r="B41" s="6"/>
    </row>
  </sheetData>
  <mergeCells count="7">
    <mergeCell ref="A1:F1"/>
    <mergeCell ref="C3:C4"/>
    <mergeCell ref="B3:B4"/>
    <mergeCell ref="A3:A4"/>
    <mergeCell ref="D3:D4"/>
    <mergeCell ref="E3:E4"/>
    <mergeCell ref="F3:F4"/>
  </mergeCells>
  <pageMargins left="0.70866141732283472" right="0.70866141732283472" top="0.74803149606299213" bottom="0.74803149606299213" header="0.31496062992125984" footer="0.31496062992125984"/>
  <pageSetup paperSize="9" scale="71" orientation="portrait" r:id="rId1"/>
  <rowBreaks count="1" manualBreakCount="1">
    <brk id="2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ДОХОДЫ</vt:lpstr>
      <vt:lpstr>ДОХОДЫ!Заголовки_для_печати</vt:lpstr>
    </vt:vector>
  </TitlesOfParts>
  <Company>Администрация Заполярного района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Хатанзейская Татьяна Викторовна</dc:creator>
  <cp:lastModifiedBy>Таратина Ирина Алексеевна</cp:lastModifiedBy>
  <cp:lastPrinted>2018-02-28T07:06:25Z</cp:lastPrinted>
  <dcterms:created xsi:type="dcterms:W3CDTF">2016-11-05T10:57:42Z</dcterms:created>
  <dcterms:modified xsi:type="dcterms:W3CDTF">2018-02-28T08:13:11Z</dcterms:modified>
</cp:coreProperties>
</file>