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C8" i="1" l="1"/>
  <c r="B8" i="1"/>
  <c r="E8" i="1"/>
  <c r="F8" i="1"/>
  <c r="D8" i="1"/>
  <c r="F24" i="1" l="1"/>
  <c r="D40" i="1"/>
  <c r="C42" i="1"/>
  <c r="D42" i="1"/>
  <c r="E42" i="1"/>
  <c r="F42" i="1"/>
  <c r="B42" i="1"/>
  <c r="C40" i="1"/>
  <c r="E40" i="1"/>
  <c r="F40" i="1"/>
  <c r="B40" i="1"/>
  <c r="C38" i="1"/>
  <c r="D38" i="1"/>
  <c r="E38" i="1"/>
  <c r="F38" i="1"/>
  <c r="B38" i="1"/>
  <c r="C35" i="1"/>
  <c r="D35" i="1"/>
  <c r="E35" i="1"/>
  <c r="F35" i="1"/>
  <c r="B35" i="1"/>
  <c r="C33" i="1"/>
  <c r="D33" i="1"/>
  <c r="E33" i="1"/>
  <c r="F33" i="1"/>
  <c r="B33" i="1"/>
  <c r="C29" i="1"/>
  <c r="D29" i="1"/>
  <c r="E29" i="1"/>
  <c r="F29" i="1"/>
  <c r="B29" i="1"/>
  <c r="C24" i="1"/>
  <c r="D24" i="1"/>
  <c r="E24" i="1"/>
  <c r="B24" i="1"/>
  <c r="C20" i="1"/>
  <c r="D20" i="1"/>
  <c r="E20" i="1"/>
  <c r="F20" i="1"/>
  <c r="B20" i="1"/>
  <c r="C17" i="1"/>
  <c r="D17" i="1"/>
  <c r="E17" i="1"/>
  <c r="F17" i="1"/>
  <c r="B17" i="1"/>
  <c r="F6" i="1" l="1"/>
  <c r="C6" i="1"/>
  <c r="D6" i="1"/>
  <c r="E6" i="1"/>
  <c r="B6" i="1"/>
</calcChain>
</file>

<file path=xl/sharedStrings.xml><?xml version="1.0" encoding="utf-8"?>
<sst xmlns="http://schemas.openxmlformats.org/spreadsheetml/2006/main" count="48" uniqueCount="48">
  <si>
    <t>Наименование показателя</t>
  </si>
  <si>
    <t>2018 год</t>
  </si>
  <si>
    <t>2019 год</t>
  </si>
  <si>
    <t>2020 год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</si>
  <si>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</si>
  <si>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</si>
  <si>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</si>
  <si>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</si>
  <si>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</si>
  <si>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</si>
  <si>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</si>
  <si>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</si>
  <si>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Обеспечение проведения выборов и референдумов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</si>
  <si>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</si>
  <si>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</si>
  <si>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</si>
  <si>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Транспорт</t>
  </si>
  <si>
    <t>Дорожное хозяйство (дорожные фонды)</t>
  </si>
  <si>
    <t>Обеспечение пожарной безопасности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</si>
  <si>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</si>
  <si>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</si>
  <si>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</si>
  <si>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</si>
  <si>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</si>
  <si>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</si>
  <si>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</si>
  <si>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</si>
  <si>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</si>
  <si>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</si>
  <si>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</si>
  <si>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</si>
  <si>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</si>
  <si>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 xml:space="preserve">Пенсионное обеспечение </t>
  </si>
  <si>
    <t>Социальное обеспечение населения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</si>
  <si>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</si>
  <si>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</si>
  <si>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</si>
  <si>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</si>
  <si>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</si>
  <si>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</si>
  <si>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Иные дотации </t>
  </si>
  <si>
    <t>Прочие межбюджетные трансферты общего характера</t>
  </si>
  <si>
    <t>Условно утвержденные расходы</t>
  </si>
  <si>
    <t>тыс.руб.</t>
  </si>
  <si>
    <t>Исполнение
за                                            2016 год</t>
  </si>
  <si>
    <t>Сведения о расходах бюджета
 по разделам и подразделам классификации расходов на очередной финансовый год и на плановый период в сравнении с ожидаемым исполнением за текущий финансовый год (оценка ) и отчетным финансовым годом (отчет)</t>
  </si>
  <si>
    <t>Судебная сиситема</t>
  </si>
  <si>
    <t>Исполнение за                                                                                                    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</si>
</sst>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49" fontId="6" fillId="2" borderId="1" xfId="0" applyNumberFormat="1" applyFont="1" applyFill="1" applyBorder="1" applyAlignment="1" applyProtection="1">
      <alignment horizontal="left" wrapText="1"/>
      <protection locked="0"/>
    </xf>
    <xf numFmtId="49" fontId="7" fillId="2" borderId="1" xfId="0" applyNumberFormat="1" applyFont="1" applyFill="1" applyBorder="1" applyAlignment="1" applyProtection="1">
      <alignment horizontal="left" wrapText="1"/>
      <protection locked="0"/>
    </xf>
    <xf numFmtId="0" fontId="6" fillId="2" borderId="1" xfId="2" applyNumberFormat="1" applyFont="1" applyFill="1" applyBorder="1" applyAlignment="1" applyProtection="1">
      <alignment horizontal="left" wrapText="1"/>
    </xf>
    <xf numFmtId="0" fontId="7" fillId="2" borderId="1" xfId="2" applyNumberFormat="1" applyFont="1" applyFill="1" applyBorder="1" applyAlignment="1" applyProtection="1">
      <alignment horizontal="left" wrapText="1"/>
    </xf>
    <xf numFmtId="49" fontId="6" fillId="0" borderId="1" xfId="0" applyNumberFormat="1" applyFont="1" applyFill="1" applyBorder="1" applyAlignment="1" applyProtection="1">
      <alignment horizontal="left" wrapText="1"/>
      <protection locked="0"/>
    </xf>
    <xf numFmtId="49" fontId="9" fillId="0" borderId="1" xfId="0" applyNumberFormat="1" applyFont="1" applyFill="1" applyBorder="1" applyAlignment="1" applyProtection="1">
      <alignment horizontal="left" wrapText="1"/>
      <protection locked="0"/>
    </xf>
    <xf numFmtId="49" fontId="7" fillId="0" borderId="1" xfId="0" applyNumberFormat="1" applyFont="1" applyFill="1" applyBorder="1" applyAlignment="1" applyProtection="1">
      <alignment horizontal="left" wrapText="1"/>
      <protection locked="0"/>
    </xf>
    <xf numFmtId="0" fontId="6" fillId="0" borderId="1" xfId="2" applyNumberFormat="1" applyFont="1" applyFill="1" applyBorder="1" applyAlignment="1" applyProtection="1">
      <alignment horizontal="left" wrapText="1"/>
    </xf>
    <xf numFmtId="49" fontId="9" fillId="0" borderId="1" xfId="2" applyNumberFormat="1" applyFont="1" applyFill="1" applyBorder="1" applyAlignment="1" applyProtection="1">
      <alignment horizontal="left" wrapText="1"/>
      <protection locked="0"/>
    </xf>
    <xf numFmtId="0" fontId="9" fillId="0" borderId="1" xfId="2" applyNumberFormat="1" applyFont="1" applyFill="1" applyBorder="1" applyAlignment="1" applyProtection="1">
      <alignment horizontal="left" wrapText="1"/>
    </xf>
    <xf numFmtId="49" fontId="7" fillId="0" borderId="1" xfId="2" applyNumberFormat="1" applyFont="1" applyFill="1" applyBorder="1" applyAlignment="1" applyProtection="1">
      <alignment horizontal="left" wrapText="1"/>
      <protection locked="0"/>
    </xf>
    <xf numFmtId="0" fontId="7" fillId="0" borderId="1" xfId="2" applyNumberFormat="1" applyFont="1" applyFill="1" applyBorder="1" applyAlignment="1" applyProtection="1">
      <alignment horizontal="left" wrapText="1"/>
    </xf>
    <xf numFmtId="165" fontId="7" fillId="2" borderId="1" xfId="1" applyNumberFormat="1" applyFont="1" applyFill="1" applyBorder="1" applyAlignment="1" applyProtection="1">
      <alignment horizontal="right" wrapText="1"/>
      <protection locked="0"/>
    </xf>
    <xf numFmtId="165" fontId="7" fillId="2" borderId="1" xfId="1" quotePrefix="1" applyNumberFormat="1" applyFont="1" applyFill="1" applyBorder="1" applyAlignment="1" applyProtection="1">
      <alignment horizontal="right" wrapText="1"/>
      <protection locked="0"/>
    </xf>
    <xf numFmtId="165" fontId="7" fillId="2" borderId="1" xfId="1" applyNumberFormat="1" applyFont="1" applyFill="1" applyBorder="1" applyAlignment="1">
      <alignment horizontal="right" wrapText="1"/>
    </xf>
    <xf numFmtId="165" fontId="4" fillId="0" borderId="1" xfId="0" applyNumberFormat="1" applyFont="1" applyBorder="1" applyAlignment="1">
      <alignment horizontal="right" wrapText="1"/>
    </xf>
    <xf numFmtId="165" fontId="5" fillId="0" borderId="1" xfId="0" applyNumberFormat="1" applyFont="1" applyBorder="1" applyAlignment="1">
      <alignment horizontal="right" wrapText="1"/>
    </xf>
    <xf numFmtId="49" fontId="7" fillId="2" borderId="1" xfId="2" applyNumberFormat="1" applyFont="1" applyFill="1" applyBorder="1" applyAlignment="1" applyProtection="1">
      <alignment horizontal="left" wrapText="1"/>
      <protection locked="0"/>
    </xf>
    <xf numFmtId="0" fontId="10" fillId="0" borderId="1" xfId="0" applyFont="1" applyBorder="1" applyAlignment="1">
      <alignment horizontal="left" wrapText="1"/>
    </xf>
    <xf numFmtId="165" fontId="11" fillId="0" borderId="1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1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165" fontId="4" fillId="2" borderId="1" xfId="0" applyNumberFormat="1" applyFont="1" applyFill="1" applyBorder="1" applyAlignment="1">
      <alignment horizontal="right" wrapText="1"/>
    </xf>
    <xf numFmtId="165" fontId="11" fillId="2" borderId="1" xfId="0" applyNumberFormat="1" applyFont="1" applyFill="1" applyBorder="1" applyAlignment="1">
      <alignment horizontal="right" wrapText="1"/>
    </xf>
    <xf numFmtId="165" fontId="5" fillId="2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1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zoomScale="115" zoomScaleNormal="115" zoomScaleSheetLayoutView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I15" sqref="I15"/>
    </sheetView>
  </sheetViews>
  <sheetFormatPr defaultRowHeight="15" x14ac:dyDescent="0.25"/>
  <cols>
    <col min="1" max="1" width="49.140625" style="6" customWidth="1"/>
    <col min="2" max="2" width="14.85546875" style="2" customWidth="1"/>
    <col min="3" max="3" width="14.7109375" style="35" customWidth="1"/>
    <col min="4" max="6" width="14.7109375" style="2" customWidth="1"/>
    <col min="7" max="7" width="11.140625" style="2" customWidth="1"/>
    <col min="8" max="8" width="9.140625" style="2" customWidth="1"/>
    <col min="9" max="16384" width="9.140625" style="2"/>
  </cols>
  <sheetData>
    <row r="1" spans="1:10" ht="62.25" customHeight="1" x14ac:dyDescent="0.25">
      <c r="A1" s="36" t="s">
        <v>45</v>
      </c>
      <c r="B1" s="36"/>
      <c r="C1" s="36"/>
      <c r="D1" s="36"/>
      <c r="E1" s="36"/>
      <c r="F1" s="36"/>
      <c r="G1" s="1"/>
    </row>
    <row r="2" spans="1:10" ht="14.25" customHeight="1" x14ac:dyDescent="0.25">
      <c r="A2" s="28"/>
      <c r="B2" s="28"/>
      <c r="C2" s="30"/>
      <c r="D2" s="28"/>
      <c r="E2" s="28"/>
      <c r="F2" s="28"/>
      <c r="G2" s="27"/>
    </row>
    <row r="3" spans="1:10" ht="14.25" customHeight="1" x14ac:dyDescent="0.25">
      <c r="A3" s="1"/>
      <c r="B3" s="1"/>
      <c r="C3" s="31"/>
      <c r="D3" s="1"/>
      <c r="E3" s="1"/>
      <c r="F3" s="29" t="s">
        <v>43</v>
      </c>
      <c r="G3" s="1"/>
    </row>
    <row r="4" spans="1:10" ht="15" customHeight="1" x14ac:dyDescent="0.25">
      <c r="A4" s="37" t="s">
        <v>0</v>
      </c>
      <c r="B4" s="38" t="s">
        <v>44</v>
      </c>
      <c r="C4" s="39" t="s">
        <v>47</v>
      </c>
      <c r="D4" s="40" t="s">
        <v>1</v>
      </c>
      <c r="E4" s="40" t="s">
        <v>2</v>
      </c>
      <c r="F4" s="40" t="s">
        <v>3</v>
      </c>
    </row>
    <row r="5" spans="1:10" ht="33" customHeight="1" x14ac:dyDescent="0.25">
      <c r="A5" s="37"/>
      <c r="B5" s="38"/>
      <c r="C5" s="39"/>
      <c r="D5" s="40"/>
      <c r="E5" s="40"/>
      <c r="F5" s="40"/>
      <c r="G5" s="3"/>
      <c r="H5" s="4"/>
      <c r="I5" s="4"/>
      <c r="J5" s="4"/>
    </row>
    <row r="6" spans="1:10" x14ac:dyDescent="0.25">
      <c r="A6" s="5" t="s">
        <v>4</v>
      </c>
      <c r="B6" s="22">
        <f>B7+B8+B17+B20+B24+B29+B33+B35+B38+B40+B42</f>
        <v>1307477.8</v>
      </c>
      <c r="C6" s="32">
        <f t="shared" ref="C6:F6" si="0">C7+C8+C17+C20+C24+C29+C33+C35+C38+C40+C42</f>
        <v>1073758.9000000001</v>
      </c>
      <c r="D6" s="22">
        <f t="shared" si="0"/>
        <v>1120392.7000000002</v>
      </c>
      <c r="E6" s="22">
        <f t="shared" si="0"/>
        <v>788169.3</v>
      </c>
      <c r="F6" s="22">
        <f t="shared" si="0"/>
        <v>801991</v>
      </c>
    </row>
    <row r="7" spans="1:10" x14ac:dyDescent="0.25">
      <c r="A7" s="25" t="s">
        <v>42</v>
      </c>
      <c r="B7" s="26">
        <v>0</v>
      </c>
      <c r="C7" s="33">
        <v>0</v>
      </c>
      <c r="D7" s="26">
        <v>0</v>
      </c>
      <c r="E7" s="26">
        <v>0</v>
      </c>
      <c r="F7" s="26">
        <v>19274.599999999999</v>
      </c>
    </row>
    <row r="8" spans="1:10" x14ac:dyDescent="0.25">
      <c r="A8" s="7" t="s">
        <v>5</v>
      </c>
      <c r="B8" s="22">
        <f>B9+B10+B11+B13+B14+B15+B16+B12</f>
        <v>144772.20000000001</v>
      </c>
      <c r="C8" s="32">
        <f>C9+C10+C11+C13+C14+C15+C16+C12</f>
        <v>146556.80000000002</v>
      </c>
      <c r="D8" s="22">
        <f>D9+D10+D11+D13+D14+D15+D16+D12</f>
        <v>161588.30000000002</v>
      </c>
      <c r="E8" s="22">
        <f t="shared" ref="E8:F8" si="1">E9+E10+E11+E13+E14+E15+E16+E12</f>
        <v>168179.9</v>
      </c>
      <c r="F8" s="22">
        <f t="shared" si="1"/>
        <v>156800.9</v>
      </c>
    </row>
    <row r="9" spans="1:10" ht="26.25" x14ac:dyDescent="0.25">
      <c r="A9" s="8" t="s">
        <v>6</v>
      </c>
      <c r="B9" s="19">
        <v>4235.8999999999996</v>
      </c>
      <c r="C9" s="34">
        <v>4440.7</v>
      </c>
      <c r="D9" s="19">
        <v>4661.1000000000004</v>
      </c>
      <c r="E9" s="19">
        <v>4611.1000000000004</v>
      </c>
      <c r="F9" s="19">
        <v>4661.1000000000004</v>
      </c>
    </row>
    <row r="10" spans="1:10" ht="39" x14ac:dyDescent="0.25">
      <c r="A10" s="8" t="s">
        <v>7</v>
      </c>
      <c r="B10" s="19">
        <v>21942.600000000002</v>
      </c>
      <c r="C10" s="34">
        <v>18962.2</v>
      </c>
      <c r="D10" s="19">
        <v>23908.3</v>
      </c>
      <c r="E10" s="19">
        <v>23904.7</v>
      </c>
      <c r="F10" s="19">
        <v>24085.1</v>
      </c>
    </row>
    <row r="11" spans="1:10" ht="40.5" customHeight="1" x14ac:dyDescent="0.25">
      <c r="A11" s="8" t="s">
        <v>8</v>
      </c>
      <c r="B11" s="19">
        <v>57235.8</v>
      </c>
      <c r="C11" s="34">
        <v>53589.7</v>
      </c>
      <c r="D11" s="19">
        <v>61174.2</v>
      </c>
      <c r="E11" s="19">
        <v>60687.7</v>
      </c>
      <c r="F11" s="19">
        <v>60661.599999999999</v>
      </c>
    </row>
    <row r="12" spans="1:10" ht="15.75" customHeight="1" x14ac:dyDescent="0.25">
      <c r="A12" s="8" t="s">
        <v>46</v>
      </c>
      <c r="B12" s="19">
        <v>0</v>
      </c>
      <c r="C12" s="34">
        <v>0</v>
      </c>
      <c r="D12" s="19">
        <v>100</v>
      </c>
      <c r="E12" s="19">
        <v>7</v>
      </c>
      <c r="F12" s="19">
        <v>10</v>
      </c>
    </row>
    <row r="13" spans="1:10" ht="39" x14ac:dyDescent="0.25">
      <c r="A13" s="8" t="s">
        <v>9</v>
      </c>
      <c r="B13" s="21">
        <v>40768.400000000001</v>
      </c>
      <c r="C13" s="34">
        <v>39219.1</v>
      </c>
      <c r="D13" s="21">
        <v>42795</v>
      </c>
      <c r="E13" s="21">
        <v>41833.300000000003</v>
      </c>
      <c r="F13" s="21">
        <v>43041.5</v>
      </c>
    </row>
    <row r="14" spans="1:10" x14ac:dyDescent="0.25">
      <c r="A14" s="8" t="s">
        <v>12</v>
      </c>
      <c r="B14" s="21">
        <v>0</v>
      </c>
      <c r="C14" s="34">
        <v>0</v>
      </c>
      <c r="D14" s="21">
        <v>0</v>
      </c>
      <c r="E14" s="21">
        <v>12666.5</v>
      </c>
      <c r="F14" s="21">
        <v>0</v>
      </c>
    </row>
    <row r="15" spans="1:10" x14ac:dyDescent="0.25">
      <c r="A15" s="8" t="s">
        <v>10</v>
      </c>
      <c r="B15" s="21">
        <v>0</v>
      </c>
      <c r="C15" s="34">
        <v>0</v>
      </c>
      <c r="D15" s="21">
        <v>5000</v>
      </c>
      <c r="E15" s="21">
        <v>5000</v>
      </c>
      <c r="F15" s="21">
        <v>5000</v>
      </c>
    </row>
    <row r="16" spans="1:10" x14ac:dyDescent="0.25">
      <c r="A16" s="8" t="s">
        <v>11</v>
      </c>
      <c r="B16" s="21">
        <v>20589.5</v>
      </c>
      <c r="C16" s="34">
        <v>30345.1</v>
      </c>
      <c r="D16" s="21">
        <v>23949.7</v>
      </c>
      <c r="E16" s="21">
        <v>19469.599999999999</v>
      </c>
      <c r="F16" s="21">
        <v>19341.599999999999</v>
      </c>
    </row>
    <row r="17" spans="1:6" ht="29.25" x14ac:dyDescent="0.25">
      <c r="A17" s="7" t="s">
        <v>13</v>
      </c>
      <c r="B17" s="22">
        <f>B18+B19</f>
        <v>18828.8</v>
      </c>
      <c r="C17" s="32">
        <f t="shared" ref="C17:F17" si="2">C18+C19</f>
        <v>14751.1</v>
      </c>
      <c r="D17" s="22">
        <f t="shared" si="2"/>
        <v>15344.2</v>
      </c>
      <c r="E17" s="22">
        <f t="shared" si="2"/>
        <v>13811.5</v>
      </c>
      <c r="F17" s="22">
        <f t="shared" si="2"/>
        <v>13181</v>
      </c>
    </row>
    <row r="18" spans="1:6" ht="27" customHeight="1" x14ac:dyDescent="0.25">
      <c r="A18" s="8" t="s">
        <v>14</v>
      </c>
      <c r="B18" s="19">
        <v>16853</v>
      </c>
      <c r="C18" s="34">
        <v>13133.1</v>
      </c>
      <c r="D18" s="19">
        <v>14525.1</v>
      </c>
      <c r="E18" s="19">
        <v>13811.5</v>
      </c>
      <c r="F18" s="19">
        <v>13181</v>
      </c>
    </row>
    <row r="19" spans="1:6" x14ac:dyDescent="0.25">
      <c r="A19" s="8" t="s">
        <v>18</v>
      </c>
      <c r="B19" s="19">
        <v>1975.8</v>
      </c>
      <c r="C19" s="34">
        <v>1618</v>
      </c>
      <c r="D19" s="21">
        <v>819.1</v>
      </c>
      <c r="E19" s="23">
        <v>0</v>
      </c>
      <c r="F19" s="23">
        <v>0</v>
      </c>
    </row>
    <row r="20" spans="1:6" x14ac:dyDescent="0.25">
      <c r="A20" s="9" t="s">
        <v>15</v>
      </c>
      <c r="B20" s="22">
        <f>B21+B22+B23</f>
        <v>49459.9</v>
      </c>
      <c r="C20" s="32">
        <f t="shared" ref="C20:F20" si="3">C21+C22+C23</f>
        <v>49639.199999999997</v>
      </c>
      <c r="D20" s="22">
        <f t="shared" si="3"/>
        <v>17233.5</v>
      </c>
      <c r="E20" s="22">
        <f t="shared" si="3"/>
        <v>16896.599999999999</v>
      </c>
      <c r="F20" s="22">
        <f t="shared" si="3"/>
        <v>17572.400000000001</v>
      </c>
    </row>
    <row r="21" spans="1:6" x14ac:dyDescent="0.25">
      <c r="A21" s="8" t="s">
        <v>16</v>
      </c>
      <c r="B21" s="19">
        <v>32460.6</v>
      </c>
      <c r="C21" s="34">
        <v>28731</v>
      </c>
      <c r="D21" s="23">
        <v>3522.3</v>
      </c>
      <c r="E21" s="23">
        <v>2971.1</v>
      </c>
      <c r="F21" s="23">
        <v>3089.9</v>
      </c>
    </row>
    <row r="22" spans="1:6" x14ac:dyDescent="0.25">
      <c r="A22" s="10" t="s">
        <v>17</v>
      </c>
      <c r="B22" s="21">
        <v>16428.7</v>
      </c>
      <c r="C22" s="34">
        <v>19872.5</v>
      </c>
      <c r="D22" s="23">
        <v>13389.9</v>
      </c>
      <c r="E22" s="23">
        <v>13925.5</v>
      </c>
      <c r="F22" s="23">
        <v>14482.5</v>
      </c>
    </row>
    <row r="23" spans="1:6" x14ac:dyDescent="0.25">
      <c r="A23" s="13" t="s">
        <v>19</v>
      </c>
      <c r="B23" s="19">
        <v>570.6</v>
      </c>
      <c r="C23" s="34">
        <v>1035.7</v>
      </c>
      <c r="D23" s="23">
        <v>321.3</v>
      </c>
      <c r="E23" s="23">
        <v>0</v>
      </c>
      <c r="F23" s="23">
        <v>0</v>
      </c>
    </row>
    <row r="24" spans="1:6" ht="15" customHeight="1" x14ac:dyDescent="0.25">
      <c r="A24" s="11" t="s">
        <v>20</v>
      </c>
      <c r="B24" s="22">
        <f>B25+B26+B27+B28</f>
        <v>541469.5</v>
      </c>
      <c r="C24" s="32">
        <f t="shared" ref="C24:E24" si="4">C25+C26+C27+C28</f>
        <v>447914.10000000003</v>
      </c>
      <c r="D24" s="22">
        <f t="shared" si="4"/>
        <v>591754.20000000007</v>
      </c>
      <c r="E24" s="22">
        <f t="shared" si="4"/>
        <v>323121.30000000005</v>
      </c>
      <c r="F24" s="22">
        <f>F25+F26+F27+F28</f>
        <v>329664</v>
      </c>
    </row>
    <row r="25" spans="1:6" x14ac:dyDescent="0.25">
      <c r="A25" s="12" t="s">
        <v>21</v>
      </c>
      <c r="B25" s="19">
        <v>67945.3</v>
      </c>
      <c r="C25" s="34">
        <v>61115.5</v>
      </c>
      <c r="D25" s="23">
        <v>35185.9</v>
      </c>
      <c r="E25" s="23">
        <v>52426.1</v>
      </c>
      <c r="F25" s="23">
        <v>65828.399999999994</v>
      </c>
    </row>
    <row r="26" spans="1:6" x14ac:dyDescent="0.25">
      <c r="A26" s="15" t="s">
        <v>22</v>
      </c>
      <c r="B26" s="19">
        <v>381866.89999999997</v>
      </c>
      <c r="C26" s="34">
        <v>266749.7</v>
      </c>
      <c r="D26" s="23">
        <v>427565.3</v>
      </c>
      <c r="E26" s="23">
        <v>147989.20000000001</v>
      </c>
      <c r="F26" s="23">
        <v>139030.70000000001</v>
      </c>
    </row>
    <row r="27" spans="1:6" x14ac:dyDescent="0.25">
      <c r="A27" s="16" t="s">
        <v>23</v>
      </c>
      <c r="B27" s="19">
        <v>4067</v>
      </c>
      <c r="C27" s="34">
        <v>42401.2</v>
      </c>
      <c r="D27" s="23">
        <v>47721.7</v>
      </c>
      <c r="E27" s="23">
        <v>47789.1</v>
      </c>
      <c r="F27" s="23">
        <v>49698.8</v>
      </c>
    </row>
    <row r="28" spans="1:6" ht="30" x14ac:dyDescent="0.25">
      <c r="A28" s="12" t="s">
        <v>24</v>
      </c>
      <c r="B28" s="19">
        <v>87590.299999999988</v>
      </c>
      <c r="C28" s="34">
        <v>77647.7</v>
      </c>
      <c r="D28" s="23">
        <v>81281.3</v>
      </c>
      <c r="E28" s="23">
        <v>74916.899999999994</v>
      </c>
      <c r="F28" s="23">
        <v>75106.100000000006</v>
      </c>
    </row>
    <row r="29" spans="1:6" x14ac:dyDescent="0.25">
      <c r="A29" s="11" t="s">
        <v>25</v>
      </c>
      <c r="B29" s="22">
        <f>B30+B31+B32</f>
        <v>186017.5</v>
      </c>
      <c r="C29" s="32">
        <f t="shared" ref="C29:F29" si="5">C30+C31+C32</f>
        <v>156508.5</v>
      </c>
      <c r="D29" s="22">
        <f t="shared" si="5"/>
        <v>10840.6</v>
      </c>
      <c r="E29" s="22">
        <f t="shared" si="5"/>
        <v>2919.8</v>
      </c>
      <c r="F29" s="22">
        <f t="shared" si="5"/>
        <v>2919.8</v>
      </c>
    </row>
    <row r="30" spans="1:6" x14ac:dyDescent="0.25">
      <c r="A30" s="17" t="s">
        <v>26</v>
      </c>
      <c r="B30" s="19">
        <v>5801</v>
      </c>
      <c r="C30" s="34">
        <v>0</v>
      </c>
      <c r="D30" s="23">
        <v>0</v>
      </c>
      <c r="E30" s="23">
        <v>0</v>
      </c>
      <c r="F30" s="23">
        <v>0</v>
      </c>
    </row>
    <row r="31" spans="1:6" x14ac:dyDescent="0.25">
      <c r="A31" s="17" t="s">
        <v>27</v>
      </c>
      <c r="B31" s="19">
        <v>177398.9</v>
      </c>
      <c r="C31" s="34">
        <v>153719</v>
      </c>
      <c r="D31" s="23">
        <v>7897.6</v>
      </c>
      <c r="E31" s="23">
        <v>0</v>
      </c>
      <c r="F31" s="23">
        <v>0</v>
      </c>
    </row>
    <row r="32" spans="1:6" x14ac:dyDescent="0.25">
      <c r="A32" s="13" t="s">
        <v>28</v>
      </c>
      <c r="B32" s="20">
        <v>2817.6000000000004</v>
      </c>
      <c r="C32" s="34">
        <v>2789.5</v>
      </c>
      <c r="D32" s="23">
        <v>2943</v>
      </c>
      <c r="E32" s="23">
        <v>2919.8</v>
      </c>
      <c r="F32" s="23">
        <v>2919.8</v>
      </c>
    </row>
    <row r="33" spans="1:6" x14ac:dyDescent="0.25">
      <c r="A33" s="14" t="s">
        <v>29</v>
      </c>
      <c r="B33" s="22">
        <f>B34</f>
        <v>586</v>
      </c>
      <c r="C33" s="32">
        <f t="shared" ref="C33:F33" si="6">C34</f>
        <v>3420.5</v>
      </c>
      <c r="D33" s="22">
        <f t="shared" si="6"/>
        <v>468.3</v>
      </c>
      <c r="E33" s="22">
        <f t="shared" si="6"/>
        <v>0</v>
      </c>
      <c r="F33" s="22">
        <f t="shared" si="6"/>
        <v>0</v>
      </c>
    </row>
    <row r="34" spans="1:6" x14ac:dyDescent="0.25">
      <c r="A34" s="18" t="s">
        <v>30</v>
      </c>
      <c r="B34" s="21">
        <v>586</v>
      </c>
      <c r="C34" s="34">
        <v>3420.5</v>
      </c>
      <c r="D34" s="23">
        <v>468.3</v>
      </c>
      <c r="E34" s="23">
        <v>0</v>
      </c>
      <c r="F34" s="23">
        <v>0</v>
      </c>
    </row>
    <row r="35" spans="1:6" x14ac:dyDescent="0.25">
      <c r="A35" s="11" t="s">
        <v>31</v>
      </c>
      <c r="B35" s="22">
        <f>B36+B37</f>
        <v>23045</v>
      </c>
      <c r="C35" s="32">
        <f t="shared" ref="C35:F35" si="7">C36+C37</f>
        <v>19569.900000000001</v>
      </c>
      <c r="D35" s="22">
        <f t="shared" si="7"/>
        <v>14239.9</v>
      </c>
      <c r="E35" s="22">
        <f t="shared" si="7"/>
        <v>13628</v>
      </c>
      <c r="F35" s="22">
        <f t="shared" si="7"/>
        <v>13590.9</v>
      </c>
    </row>
    <row r="36" spans="1:6" x14ac:dyDescent="0.25">
      <c r="A36" s="13" t="s">
        <v>32</v>
      </c>
      <c r="B36" s="19">
        <v>11313.7</v>
      </c>
      <c r="C36" s="34">
        <v>12341.6</v>
      </c>
      <c r="D36" s="23">
        <v>12402.9</v>
      </c>
      <c r="E36" s="23">
        <v>12402.9</v>
      </c>
      <c r="F36" s="23">
        <v>12402.9</v>
      </c>
    </row>
    <row r="37" spans="1:6" x14ac:dyDescent="0.25">
      <c r="A37" s="13" t="s">
        <v>33</v>
      </c>
      <c r="B37" s="19">
        <v>11731.3</v>
      </c>
      <c r="C37" s="34">
        <v>7228.3</v>
      </c>
      <c r="D37" s="23">
        <v>1837</v>
      </c>
      <c r="E37" s="23">
        <v>1225.0999999999999</v>
      </c>
      <c r="F37" s="23">
        <v>1188</v>
      </c>
    </row>
    <row r="38" spans="1:6" x14ac:dyDescent="0.25">
      <c r="A38" s="14" t="s">
        <v>34</v>
      </c>
      <c r="B38" s="22">
        <f>B39</f>
        <v>1997.3</v>
      </c>
      <c r="C38" s="32">
        <f t="shared" ref="C38:F38" si="8">C39</f>
        <v>16836.3</v>
      </c>
      <c r="D38" s="22">
        <f t="shared" si="8"/>
        <v>57451.3</v>
      </c>
      <c r="E38" s="22">
        <f t="shared" si="8"/>
        <v>0</v>
      </c>
      <c r="F38" s="22">
        <f t="shared" si="8"/>
        <v>0</v>
      </c>
    </row>
    <row r="39" spans="1:6" x14ac:dyDescent="0.25">
      <c r="A39" s="18" t="s">
        <v>35</v>
      </c>
      <c r="B39" s="21">
        <v>1997.3</v>
      </c>
      <c r="C39" s="34">
        <v>16836.3</v>
      </c>
      <c r="D39" s="23">
        <v>57451.3</v>
      </c>
      <c r="E39" s="23">
        <v>0</v>
      </c>
      <c r="F39" s="23">
        <v>0</v>
      </c>
    </row>
    <row r="40" spans="1:6" x14ac:dyDescent="0.25">
      <c r="A40" s="7" t="s">
        <v>36</v>
      </c>
      <c r="B40" s="22">
        <f>B41</f>
        <v>0</v>
      </c>
      <c r="C40" s="32">
        <f t="shared" ref="C40:F40" si="9">C41</f>
        <v>1517.4</v>
      </c>
      <c r="D40" s="22">
        <f>D41</f>
        <v>2430.3000000000002</v>
      </c>
      <c r="E40" s="22">
        <f t="shared" si="9"/>
        <v>2527.5</v>
      </c>
      <c r="F40" s="22">
        <f t="shared" si="9"/>
        <v>2628.6</v>
      </c>
    </row>
    <row r="41" spans="1:6" x14ac:dyDescent="0.25">
      <c r="A41" s="8" t="s">
        <v>37</v>
      </c>
      <c r="B41" s="23">
        <v>0</v>
      </c>
      <c r="C41" s="34">
        <v>1517.4</v>
      </c>
      <c r="D41" s="23">
        <v>2430.3000000000002</v>
      </c>
      <c r="E41" s="23">
        <v>2527.5</v>
      </c>
      <c r="F41" s="23">
        <v>2628.6</v>
      </c>
    </row>
    <row r="42" spans="1:6" ht="44.25" customHeight="1" x14ac:dyDescent="0.25">
      <c r="A42" s="7" t="s">
        <v>38</v>
      </c>
      <c r="B42" s="22">
        <f>B43+B44+B45</f>
        <v>341301.6</v>
      </c>
      <c r="C42" s="32">
        <f t="shared" ref="C42:F42" si="10">C43+C44+C45</f>
        <v>217045.1</v>
      </c>
      <c r="D42" s="22">
        <f t="shared" si="10"/>
        <v>249042.09999999998</v>
      </c>
      <c r="E42" s="22">
        <f t="shared" si="10"/>
        <v>247084.7</v>
      </c>
      <c r="F42" s="22">
        <f t="shared" si="10"/>
        <v>246358.8</v>
      </c>
    </row>
    <row r="43" spans="1:6" ht="39" x14ac:dyDescent="0.25">
      <c r="A43" s="8" t="s">
        <v>39</v>
      </c>
      <c r="B43" s="23">
        <v>70025</v>
      </c>
      <c r="C43" s="34">
        <v>70946.899999999994</v>
      </c>
      <c r="D43" s="23">
        <v>59787.3</v>
      </c>
      <c r="E43" s="23">
        <v>62044.4</v>
      </c>
      <c r="F43" s="23">
        <v>63603.5</v>
      </c>
    </row>
    <row r="44" spans="1:6" x14ac:dyDescent="0.25">
      <c r="A44" s="8" t="s">
        <v>40</v>
      </c>
      <c r="B44" s="23">
        <v>270706.59999999998</v>
      </c>
      <c r="C44" s="34">
        <v>86583.6</v>
      </c>
      <c r="D44" s="23">
        <v>116419</v>
      </c>
      <c r="E44" s="23">
        <v>112777</v>
      </c>
      <c r="F44" s="23">
        <v>109329.60000000001</v>
      </c>
    </row>
    <row r="45" spans="1:6" x14ac:dyDescent="0.25">
      <c r="A45" s="24" t="s">
        <v>41</v>
      </c>
      <c r="B45" s="23">
        <v>570</v>
      </c>
      <c r="C45" s="34">
        <v>59514.6</v>
      </c>
      <c r="D45" s="23">
        <v>72835.8</v>
      </c>
      <c r="E45" s="23">
        <v>72263.3</v>
      </c>
      <c r="F45" s="23">
        <v>73425.7</v>
      </c>
    </row>
  </sheetData>
  <mergeCells count="7">
    <mergeCell ref="A1:F1"/>
    <mergeCell ref="A4:A5"/>
    <mergeCell ref="B4:B5"/>
    <mergeCell ref="C4:C5"/>
    <mergeCell ref="F4:F5"/>
    <mergeCell ref="E4:E5"/>
    <mergeCell ref="D4:D5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2018-02-28T08:13:52Z</dcterms:modified>
</cp:coreProperties>
</file>