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2">расчет!$4:$4</definedName>
    <definedName name="_xlnm.Print_Area" localSheetId="1">'Приложение 2 -ТЭО'!$A$1:$AZ$15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H15" i="6" l="1"/>
  <c r="G15" i="6"/>
  <c r="F15" i="6"/>
  <c r="F12" i="6"/>
  <c r="G12" i="6"/>
  <c r="H12" i="6"/>
  <c r="F13" i="6"/>
  <c r="G13" i="6"/>
  <c r="H13" i="6"/>
  <c r="H11" i="6"/>
  <c r="F11" i="6"/>
  <c r="G11" i="6"/>
  <c r="AW15" i="6"/>
  <c r="AZ14" i="6"/>
  <c r="AZ9" i="6" s="1"/>
  <c r="AY14" i="6"/>
  <c r="AX14" i="6"/>
  <c r="AX9" i="6" s="1"/>
  <c r="AW14" i="6"/>
  <c r="AW13" i="6"/>
  <c r="AW10" i="6" s="1"/>
  <c r="AW9" i="6" s="1"/>
  <c r="AW12" i="6"/>
  <c r="AW11" i="6"/>
  <c r="AZ10" i="6"/>
  <c r="AY10" i="6"/>
  <c r="AX10" i="6"/>
  <c r="AY9" i="6"/>
  <c r="AS15" i="6"/>
  <c r="AV14" i="6"/>
  <c r="AV9" i="6" s="1"/>
  <c r="AU14" i="6"/>
  <c r="AT14" i="6"/>
  <c r="AT9" i="6" s="1"/>
  <c r="AS14" i="6"/>
  <c r="AS13" i="6"/>
  <c r="AS10" i="6" s="1"/>
  <c r="AS9" i="6" s="1"/>
  <c r="AS12" i="6"/>
  <c r="AS11" i="6"/>
  <c r="AV10" i="6"/>
  <c r="AU10" i="6"/>
  <c r="AT10" i="6"/>
  <c r="AU9" i="6"/>
  <c r="AO15" i="6"/>
  <c r="AR14" i="6"/>
  <c r="AQ14" i="6"/>
  <c r="AQ9" i="6" s="1"/>
  <c r="AP14" i="6"/>
  <c r="AP9" i="6" s="1"/>
  <c r="AO14" i="6"/>
  <c r="AO9" i="6" s="1"/>
  <c r="AO13" i="6"/>
  <c r="AO12" i="6"/>
  <c r="AO11" i="6"/>
  <c r="AR10" i="6"/>
  <c r="AQ10" i="6"/>
  <c r="AP10" i="6"/>
  <c r="AO10" i="6"/>
  <c r="AR9" i="6"/>
  <c r="AK15" i="6"/>
  <c r="AN14" i="6"/>
  <c r="AM14" i="6"/>
  <c r="AM9" i="6" s="1"/>
  <c r="AL14" i="6"/>
  <c r="AL9" i="6" s="1"/>
  <c r="AK14" i="6"/>
  <c r="AK9" i="6" s="1"/>
  <c r="AK13" i="6"/>
  <c r="AK12" i="6"/>
  <c r="AK11" i="6"/>
  <c r="AN10" i="6"/>
  <c r="AM10" i="6"/>
  <c r="AL10" i="6"/>
  <c r="AK10" i="6"/>
  <c r="AN9" i="6"/>
  <c r="AG15" i="6"/>
  <c r="AJ14" i="6"/>
  <c r="AJ9" i="6" s="1"/>
  <c r="AI14" i="6"/>
  <c r="AI9" i="6" s="1"/>
  <c r="AH14" i="6"/>
  <c r="AG14" i="6"/>
  <c r="AG13" i="6"/>
  <c r="AG12" i="6"/>
  <c r="AG10" i="6" s="1"/>
  <c r="AG9" i="6" s="1"/>
  <c r="AG11" i="6"/>
  <c r="AJ10" i="6"/>
  <c r="AI10" i="6"/>
  <c r="AH10" i="6"/>
  <c r="AH9" i="6"/>
  <c r="J14" i="6" l="1"/>
  <c r="L14" i="6"/>
  <c r="N14" i="6"/>
  <c r="P14" i="6"/>
  <c r="R14" i="6"/>
  <c r="T14" i="6"/>
  <c r="V14" i="6"/>
  <c r="X14" i="6"/>
  <c r="Z14" i="6"/>
  <c r="AB14" i="6"/>
  <c r="AD14" i="6"/>
  <c r="AF14" i="6"/>
  <c r="H14" i="6"/>
  <c r="F14" i="6"/>
  <c r="AC13" i="6" l="1"/>
  <c r="AC12" i="6"/>
  <c r="AC11" i="6"/>
  <c r="AF10" i="6"/>
  <c r="AF9" i="6" s="1"/>
  <c r="AE10" i="6"/>
  <c r="AD10" i="6"/>
  <c r="AD9" i="6" s="1"/>
  <c r="Y13" i="6"/>
  <c r="Y12" i="6"/>
  <c r="Y11" i="6"/>
  <c r="AB10" i="6"/>
  <c r="AB9" i="6" s="1"/>
  <c r="AA10" i="6"/>
  <c r="Z10" i="6"/>
  <c r="Z9" i="6" s="1"/>
  <c r="U13" i="6"/>
  <c r="U12" i="6"/>
  <c r="U11" i="6"/>
  <c r="X10" i="6"/>
  <c r="X9" i="6" s="1"/>
  <c r="W10" i="6"/>
  <c r="V10" i="6"/>
  <c r="V9" i="6" s="1"/>
  <c r="Q13" i="6"/>
  <c r="Q12" i="6"/>
  <c r="Q11" i="6"/>
  <c r="T10" i="6"/>
  <c r="T9" i="6" s="1"/>
  <c r="S10" i="6"/>
  <c r="R10" i="6"/>
  <c r="R9" i="6" s="1"/>
  <c r="M13" i="6"/>
  <c r="M12" i="6"/>
  <c r="M11" i="6"/>
  <c r="P10" i="6"/>
  <c r="P9" i="6" s="1"/>
  <c r="O10" i="6"/>
  <c r="N10" i="6"/>
  <c r="N9" i="6" s="1"/>
  <c r="Y15" i="6" l="1"/>
  <c r="Y14" i="6" s="1"/>
  <c r="AA14" i="6"/>
  <c r="AA9" i="6" s="1"/>
  <c r="U15" i="6"/>
  <c r="U14" i="6" s="1"/>
  <c r="U9" i="6" s="1"/>
  <c r="W14" i="6"/>
  <c r="W9" i="6" s="1"/>
  <c r="Q15" i="6"/>
  <c r="Q14" i="6" s="1"/>
  <c r="S14" i="6"/>
  <c r="S9" i="6" s="1"/>
  <c r="M15" i="6"/>
  <c r="M14" i="6" s="1"/>
  <c r="O14" i="6"/>
  <c r="O9" i="6" s="1"/>
  <c r="AC15" i="6"/>
  <c r="AC14" i="6" s="1"/>
  <c r="AE14" i="6"/>
  <c r="AE9" i="6" s="1"/>
  <c r="AC10" i="6"/>
  <c r="M10" i="6"/>
  <c r="U10" i="6"/>
  <c r="Q10" i="6"/>
  <c r="Y10" i="6"/>
  <c r="M9" i="6" l="1"/>
  <c r="AC9" i="6"/>
  <c r="Q9" i="6"/>
  <c r="Y9" i="6"/>
  <c r="G14" i="6" l="1"/>
  <c r="K14" i="6"/>
  <c r="I15" i="6"/>
  <c r="I14" i="6" s="1"/>
  <c r="I13" i="6"/>
  <c r="I12" i="6"/>
  <c r="I11" i="6"/>
  <c r="L10" i="6"/>
  <c r="L9" i="6" s="1"/>
  <c r="K10" i="6"/>
  <c r="J10" i="6"/>
  <c r="J9" i="6" s="1"/>
  <c r="K9" i="6" l="1"/>
  <c r="I10" i="6"/>
  <c r="I9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E13" i="6" l="1"/>
  <c r="E12" i="6"/>
  <c r="E15" i="6"/>
  <c r="E14" i="6" s="1"/>
  <c r="E11" i="6"/>
  <c r="F10" i="6"/>
  <c r="F9" i="6" s="1"/>
  <c r="H10" i="6"/>
  <c r="H9" i="6" s="1"/>
  <c r="E10" i="6" l="1"/>
  <c r="E9" i="6" s="1"/>
  <c r="G10" i="6"/>
  <c r="G9" i="6" s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<sst xmlns="http://schemas.openxmlformats.org/spreadsheetml/2006/main" count="295" uniqueCount="209">
  <si>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</si>
  <si>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</si>
  <si>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</si>
  <si>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</si>
  <si>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</si>
  <si>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</si>
  <si>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</si>
  <si>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</si>
  <si>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</si>
  <si>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</si>
  <si>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</si>
  <si>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</si>
  <si>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</si>
  <si>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</si>
  <si>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</si>
  <si>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</si>
  <si>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</si>
  <si>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</si>
  <si>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</si>
  <si>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</si>
  <si>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</si>
  <si>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</si>
  <si>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</si>
  <si>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</si>
  <si>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</si>
  <si>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</si>
  <si>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</si>
  <si>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</si>
  <si>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</si>
  <si>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</si>
  <si>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</si>
  <si>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</si>
  <si>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</si>
  <si>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</si>
  <si>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</si>
  <si>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</si>
  <si>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</si>
  <si>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</si>
  <si>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</si>
  <si>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</si>
  <si>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</si>
  <si>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</si>
  <si>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</si>
  <si>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</si>
  <si>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</si>
  <si>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</si>
  <si>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</si>
  <si>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</si>
  <si>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</si>
  <si>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</si>
  <si>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</si>
  <si>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</si>
  <si>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</si>
  <si>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</si>
  <si>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</si>
  <si>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</si>
  <si>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</si>
  <si>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</si>
  <si>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</si>
  <si>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</si>
  <si>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</si>
  <si>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</si>
  <si>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</si>
  <si>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</si>
  <si>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</si>
  <si>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</si>
  <si>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</si>
  <si>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</si>
  <si>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</si>
  <si>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</si>
  <si>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</si>
  <si>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</si>
  <si>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</si>
  <si>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</si>
  <si>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</si>
  <si>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</si>
  <si>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</si>
  <si>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</si>
  <si>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</si>
  <si>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</si>
  <si>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</si>
  <si>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</si>
  <si>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</si>
  <si>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</si>
  <si>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</si>
  <si>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</si>
  <si>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</si>
  <si>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</si>
  <si>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</si>
  <si>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</si>
  <si>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</si>
  <si>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</si>
  <si>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</si>
  <si>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</si>
  <si>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</si>
  <si>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</si>
  <si>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</si>
  <si>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</si>
  <si>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</si>
  <si>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</si>
  <si>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</si>
  <si>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</si>
  <si>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</si>
  <si>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</si>
  <si>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</si>
  <si>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</si>
  <si>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</si>
  <si>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</si>
  <si>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</si>
  <si>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</si>
  <si>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</si>
  <si>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</si>
  <si>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</si>
  <si>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</si>
  <si>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</si>
  <si>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</si>
  <si>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</si>
  <si>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</si>
  <si>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</si>
  <si>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</si>
  <si>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</si>
  <si>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</si>
  <si>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</si>
  <si>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</si>
  <si>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</si>
  <si>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</si>
  <si>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</si>
  <si>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</si>
  <si>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</si>
  <si>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</si>
  <si>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</si>
  <si>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</si>
  <si>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</si>
  <si>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</si>
  <si>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</si>
  <si>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</si>
  <si>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</si>
  <si>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</si>
  <si>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</si>
  <si>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</si>
  <si>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</si>
  <si>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</si>
  <si>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</si>
  <si>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</si>
  <si>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</si>
  <si>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</si>
  <si>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</si>
  <si>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</si>
  <si>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</si>
  <si>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</si>
  <si>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</si>
  <si>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</si>
  <si>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</si>
  <si>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</si>
  <si>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</si>
  <si>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</si>
  <si>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</si>
  <si>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</si>
  <si>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</si>
  <si>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</si>
  <si>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</si>
  <si>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</si>
  <si>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</si>
  <si>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</si>
  <si>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</si>
  <si>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</si>
  <si>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</si>
  <si>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</si>
  <si>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</si>
  <si>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</si>
  <si>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2025 год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</si>
  <si>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</si>
  <si>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</si>
  <si>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</si>
  <si>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</si>
  <si>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</si>
  <si>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</si>
  <si>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</si>
  <si>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</si>
  <si>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1.2</t>
  </si>
  <si>
    <t>1.3</t>
  </si>
  <si>
    <t>2.</t>
  </si>
  <si>
    <t>2.1</t>
  </si>
  <si>
    <t>Перечень мероприятий муниципальной программы "Развитие предпринимательства, поддержка социально ориентированных некоммерческих организаций и самозанятых граждан в муниципальном районе «Заполярный район» на 2025-2035 годы"</t>
  </si>
  <si>
    <t xml:space="preserve">создание условий для повышения активности деятельности социально ориентированных некоммерческих организаций и формирования новых социально ориентированных организаций в муниципальном районе </t>
  </si>
  <si>
    <t>Перечень целевых показателей муниципальной программы "Развитие предпринимательства, поддержка социально ориентированных некоммерческих организаций и самозанятых граждан в муниципальном районе «Заполярный район» на 2025-2035 годы"</t>
  </si>
  <si>
    <t>Приложение 1 к  муниципальной программе "Развитие предпринимательства, поддержка социально ориентированных некоммерческих организаций и самозанятых граждан в муниципальном районе «Заполярный район» на 2025-2035 годы"</t>
  </si>
  <si>
    <t>Приложение 2 к  муниципальной программе "Развитие предпринимательства, поддержка социально ориентированных некоммерческих организаций и самозанятых граждан в муниципальном районе «Заполярный район» на 2025-2035 годы"</t>
  </si>
  <si>
    <t>Предоставление субсидий субъектам малого и среднего предпринимательства в виде возмещения части затрат на аренду нежилых зданий и помещений</t>
  </si>
  <si>
    <t>Предоставление субсидий на возмещение части затрат на участие в выставках (ярмарках)</t>
  </si>
  <si>
    <t>Администрации Заполярного района</t>
  </si>
  <si>
    <t>Юр.лица и ИП, определяемые в соответствии с законодательством РФ</t>
  </si>
  <si>
    <t>нераспределенный резерв на оказание финансовой поддержки субъектам малого и среднего предпринимательства</t>
  </si>
  <si>
    <t>Раздел 1. Содействие развитию малого и среднего предпринимательства</t>
  </si>
  <si>
    <t>Раздел 2. Поддержка социально ориентированных некоммерческих организаций</t>
  </si>
  <si>
    <t>Предоставление субсидий на реализацию социально значимых проектов, направленных на развитие территориального общественного самоуправления</t>
  </si>
  <si>
    <t>Территориальные общественные самоуправления</t>
  </si>
  <si>
    <t>количество субъектов малого и среднего предпринимательства, которым оказана финансовая поддержка на возмещение части затрат по аренде нежилых зданий и помещений</t>
  </si>
  <si>
    <t>единица</t>
  </si>
  <si>
    <t>количество субъектов малого и среднего предпринимательства, которым оказана финансовая поддержка на возмещение части затрат по участию в выставках (ярмарках)</t>
  </si>
  <si>
    <t>количество социально ориентированных некоммерческих организаций, получивших муниципальную поддержку</t>
  </si>
  <si>
    <t>создание системы мер стимулирования предпринимательской деятельности</t>
  </si>
  <si>
    <t>Планируемое значение индикатора (показателя) по годам реализации муниципальной программы</t>
  </si>
  <si>
    <t>2031 год</t>
  </si>
  <si>
    <t>2032 год</t>
  </si>
  <si>
    <t>2033 год</t>
  </si>
  <si>
    <t>2034 год</t>
  </si>
  <si>
    <t>2035 год</t>
  </si>
  <si>
    <t>Всего на 2025-2035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</si>
</sst>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46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8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24" fillId="0" borderId="0" xfId="5" applyFont="1" applyFill="1" applyBorder="1" applyAlignment="1">
      <alignment vertical="center"/>
    </xf>
    <xf numFmtId="0" fontId="25" fillId="0" borderId="0" xfId="1" applyFont="1" applyFill="1" applyBorder="1" applyAlignment="1">
      <alignment vertical="center" wrapText="1"/>
    </xf>
    <xf numFmtId="0" fontId="24" fillId="0" borderId="0" xfId="0" applyFont="1" applyFill="1" applyAlignment="1">
      <alignment vertical="center"/>
    </xf>
    <xf numFmtId="0" fontId="25" fillId="0" borderId="0" xfId="5" applyFont="1" applyFill="1" applyBorder="1" applyAlignment="1">
      <alignment vertical="center"/>
    </xf>
    <xf numFmtId="165" fontId="25" fillId="0" borderId="0" xfId="5" applyNumberFormat="1" applyFont="1" applyFill="1" applyBorder="1" applyAlignment="1">
      <alignment vertical="center"/>
    </xf>
    <xf numFmtId="0" fontId="24" fillId="0" borderId="1" xfId="5" applyFont="1" applyFill="1" applyBorder="1" applyAlignment="1">
      <alignment horizontal="center" vertical="center" wrapText="1"/>
    </xf>
    <xf numFmtId="0" fontId="24" fillId="0" borderId="0" xfId="5" applyFont="1" applyFill="1" applyBorder="1" applyAlignment="1">
      <alignment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right" vertical="center" wrapText="1"/>
    </xf>
    <xf numFmtId="165" fontId="20" fillId="0" borderId="1" xfId="0" applyNumberFormat="1" applyFont="1" applyFill="1" applyBorder="1" applyAlignment="1">
      <alignment horizontal="right" vertical="center" wrapText="1"/>
    </xf>
    <xf numFmtId="165" fontId="24" fillId="0" borderId="1" xfId="5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4" fillId="0" borderId="1" xfId="5" applyNumberFormat="1" applyFont="1" applyFill="1" applyBorder="1" applyAlignment="1">
      <alignment horizontal="center" vertical="center"/>
    </xf>
    <xf numFmtId="167" fontId="26" fillId="0" borderId="1" xfId="0" applyNumberFormat="1" applyFont="1" applyFill="1" applyBorder="1" applyAlignment="1">
      <alignment horizontal="left" vertical="center" wrapText="1"/>
    </xf>
    <xf numFmtId="167" fontId="24" fillId="0" borderId="1" xfId="0" applyNumberFormat="1" applyFont="1" applyFill="1" applyBorder="1" applyAlignment="1">
      <alignment horizontal="center" vertical="center" wrapText="1"/>
    </xf>
    <xf numFmtId="167" fontId="24" fillId="0" borderId="1" xfId="0" applyNumberFormat="1" applyFont="1" applyFill="1" applyBorder="1" applyAlignment="1">
      <alignment horizontal="right" vertical="center" wrapText="1"/>
    </xf>
    <xf numFmtId="165" fontId="24" fillId="0" borderId="5" xfId="5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166" fontId="20" fillId="0" borderId="3" xfId="5" applyNumberFormat="1" applyFont="1" applyFill="1" applyBorder="1" applyAlignment="1">
      <alignment horizontal="center" vertical="center" wrapText="1"/>
    </xf>
    <xf numFmtId="166" fontId="20" fillId="0" borderId="4" xfId="5" applyNumberFormat="1" applyFont="1" applyFill="1" applyBorder="1" applyAlignment="1">
      <alignment horizontal="center" vertical="center" wrapText="1"/>
    </xf>
    <xf numFmtId="166" fontId="20" fillId="0" borderId="5" xfId="5" applyNumberFormat="1" applyFont="1" applyFill="1" applyBorder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5" fillId="0" borderId="1" xfId="5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vertical="center" wrapText="1"/>
    </xf>
    <xf numFmtId="165" fontId="20" fillId="0" borderId="3" xfId="5" applyNumberFormat="1" applyFont="1" applyFill="1" applyBorder="1" applyAlignment="1">
      <alignment horizontal="center" vertical="center" wrapText="1"/>
    </xf>
    <xf numFmtId="165" fontId="20" fillId="0" borderId="4" xfId="5" applyNumberFormat="1" applyFont="1" applyFill="1" applyBorder="1" applyAlignment="1">
      <alignment horizontal="center" vertical="center" wrapText="1"/>
    </xf>
    <xf numFmtId="165" fontId="20" fillId="0" borderId="5" xfId="5" applyNumberFormat="1" applyFont="1" applyFill="1" applyBorder="1" applyAlignment="1">
      <alignment horizontal="center" vertical="center" wrapText="1"/>
    </xf>
    <xf numFmtId="0" fontId="24" fillId="0" borderId="6" xfId="5" applyFont="1" applyFill="1" applyBorder="1" applyAlignment="1">
      <alignment horizontal="center" vertical="center" wrapText="1"/>
    </xf>
    <xf numFmtId="0" fontId="24" fillId="0" borderId="13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166" fontId="20" fillId="0" borderId="7" xfId="5" applyNumberFormat="1" applyFont="1" applyFill="1" applyBorder="1" applyAlignment="1">
      <alignment horizontal="center" vertical="center" wrapText="1"/>
    </xf>
    <xf numFmtId="166" fontId="20" fillId="0" borderId="8" xfId="5" applyNumberFormat="1" applyFont="1" applyFill="1" applyBorder="1" applyAlignment="1">
      <alignment horizontal="center" vertical="center" wrapText="1"/>
    </xf>
    <xf numFmtId="166" fontId="20" fillId="0" borderId="9" xfId="5" applyNumberFormat="1" applyFont="1" applyFill="1" applyBorder="1" applyAlignment="1">
      <alignment horizontal="center" vertical="center" wrapText="1"/>
    </xf>
    <xf numFmtId="166" fontId="20" fillId="0" borderId="10" xfId="5" applyNumberFormat="1" applyFont="1" applyFill="1" applyBorder="1" applyAlignment="1">
      <alignment horizontal="center" vertical="center" wrapText="1"/>
    </xf>
    <xf numFmtId="166" fontId="20" fillId="0" borderId="11" xfId="5" applyNumberFormat="1" applyFont="1" applyFill="1" applyBorder="1" applyAlignment="1">
      <alignment horizontal="center" vertical="center" wrapText="1"/>
    </xf>
    <xf numFmtId="166" fontId="20" fillId="0" borderId="12" xfId="5" applyNumberFormat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166" fontId="20" fillId="0" borderId="11" xfId="5" applyNumberFormat="1" applyFont="1" applyFill="1" applyBorder="1" applyAlignment="1">
      <alignment horizontal="left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168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8"/>
  <sheetViews>
    <sheetView view="pageBreakPreview" zoomScale="90" zoomScaleNormal="90" zoomScaleSheetLayoutView="90" workbookViewId="0">
      <pane ySplit="5" topLeftCell="A6" activePane="bottomLeft" state="frozen"/>
      <selection pane="bottomLeft" activeCell="C7" sqref="C7"/>
    </sheetView>
  </sheetViews>
  <sheetFormatPr defaultRowHeight="15" x14ac:dyDescent="0.25"/>
  <cols>
    <col min="1" max="1" width="5.28515625" style="5" customWidth="1"/>
    <col min="2" max="2" width="35.5703125" style="5" customWidth="1"/>
    <col min="3" max="3" width="36.85546875" style="5" customWidth="1"/>
    <col min="4" max="4" width="11.5703125" style="5" customWidth="1"/>
    <col min="5" max="5" width="19.140625" style="5" customWidth="1"/>
    <col min="6" max="16" width="10.28515625" style="5" bestFit="1" customWidth="1"/>
    <col min="17" max="16384" width="9.140625" style="5"/>
  </cols>
  <sheetData>
    <row r="1" spans="2:16" ht="72.75" customHeight="1" x14ac:dyDescent="0.25">
      <c r="F1" s="4"/>
      <c r="L1" s="95" t="s">
        <v>186</v>
      </c>
      <c r="M1" s="95"/>
      <c r="N1" s="95"/>
      <c r="O1" s="95"/>
      <c r="P1" s="95"/>
    </row>
    <row r="2" spans="2:16" ht="31.5" customHeight="1" x14ac:dyDescent="0.25">
      <c r="B2" s="96" t="s">
        <v>185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2:16" ht="15.75" customHeight="1" x14ac:dyDescent="0.25"/>
    <row r="4" spans="2:16" ht="70.5" customHeight="1" x14ac:dyDescent="0.25">
      <c r="B4" s="94" t="s">
        <v>162</v>
      </c>
      <c r="C4" s="94" t="s">
        <v>161</v>
      </c>
      <c r="D4" s="94" t="s">
        <v>75</v>
      </c>
      <c r="E4" s="97" t="s">
        <v>169</v>
      </c>
      <c r="F4" s="94" t="s">
        <v>202</v>
      </c>
      <c r="G4" s="94"/>
      <c r="H4" s="94"/>
      <c r="I4" s="94"/>
      <c r="J4" s="94"/>
      <c r="K4" s="94"/>
      <c r="L4" s="94"/>
      <c r="M4" s="94"/>
      <c r="N4" s="94"/>
      <c r="O4" s="94"/>
      <c r="P4" s="94"/>
    </row>
    <row r="5" spans="2:16" x14ac:dyDescent="0.25">
      <c r="B5" s="94"/>
      <c r="C5" s="94"/>
      <c r="D5" s="94"/>
      <c r="E5" s="97"/>
      <c r="F5" s="59">
        <v>2025</v>
      </c>
      <c r="G5" s="89">
        <v>2026</v>
      </c>
      <c r="H5" s="89">
        <v>2027</v>
      </c>
      <c r="I5" s="89">
        <v>2028</v>
      </c>
      <c r="J5" s="89">
        <v>2029</v>
      </c>
      <c r="K5" s="89">
        <v>2030</v>
      </c>
      <c r="L5" s="90">
        <v>2031</v>
      </c>
      <c r="M5" s="90">
        <v>2032</v>
      </c>
      <c r="N5" s="90">
        <v>2033</v>
      </c>
      <c r="O5" s="90">
        <v>2034</v>
      </c>
      <c r="P5" s="90">
        <v>2035</v>
      </c>
    </row>
    <row r="6" spans="2:16" ht="84.75" customHeight="1" x14ac:dyDescent="0.25">
      <c r="B6" s="92" t="s">
        <v>201</v>
      </c>
      <c r="C6" s="91" t="s">
        <v>197</v>
      </c>
      <c r="D6" s="61" t="s">
        <v>198</v>
      </c>
      <c r="E6" s="61">
        <v>0</v>
      </c>
      <c r="F6" s="87">
        <v>26</v>
      </c>
      <c r="G6" s="88">
        <v>26</v>
      </c>
      <c r="H6" s="88">
        <v>26</v>
      </c>
      <c r="I6" s="88">
        <v>26</v>
      </c>
      <c r="J6" s="88">
        <v>26</v>
      </c>
      <c r="K6" s="88">
        <v>26</v>
      </c>
      <c r="L6" s="88">
        <v>26</v>
      </c>
      <c r="M6" s="88">
        <v>26</v>
      </c>
      <c r="N6" s="88">
        <v>26</v>
      </c>
      <c r="O6" s="88">
        <v>26</v>
      </c>
      <c r="P6" s="88">
        <v>26</v>
      </c>
    </row>
    <row r="7" spans="2:16" ht="80.25" customHeight="1" x14ac:dyDescent="0.25">
      <c r="B7" s="93"/>
      <c r="C7" s="91" t="s">
        <v>199</v>
      </c>
      <c r="D7" s="88" t="s">
        <v>198</v>
      </c>
      <c r="E7" s="88">
        <v>0</v>
      </c>
      <c r="F7" s="88">
        <v>4</v>
      </c>
      <c r="G7" s="88">
        <v>4</v>
      </c>
      <c r="H7" s="88">
        <v>4</v>
      </c>
      <c r="I7" s="88">
        <v>4</v>
      </c>
      <c r="J7" s="88">
        <v>4</v>
      </c>
      <c r="K7" s="88">
        <v>4</v>
      </c>
      <c r="L7" s="88">
        <v>4</v>
      </c>
      <c r="M7" s="88">
        <v>4</v>
      </c>
      <c r="N7" s="88">
        <v>4</v>
      </c>
      <c r="O7" s="88">
        <v>4</v>
      </c>
      <c r="P7" s="88">
        <v>4</v>
      </c>
    </row>
    <row r="8" spans="2:16" ht="122.25" customHeight="1" x14ac:dyDescent="0.25">
      <c r="B8" s="60" t="s">
        <v>184</v>
      </c>
      <c r="C8" s="91" t="s">
        <v>200</v>
      </c>
      <c r="D8" s="88" t="s">
        <v>198</v>
      </c>
      <c r="E8" s="61">
        <v>0</v>
      </c>
      <c r="F8" s="87">
        <v>5</v>
      </c>
      <c r="G8" s="88">
        <v>5</v>
      </c>
      <c r="H8" s="88">
        <v>5</v>
      </c>
      <c r="I8" s="88">
        <v>5</v>
      </c>
      <c r="J8" s="88">
        <v>5</v>
      </c>
      <c r="K8" s="88">
        <v>5</v>
      </c>
      <c r="L8" s="88">
        <v>5</v>
      </c>
      <c r="M8" s="88">
        <v>5</v>
      </c>
      <c r="N8" s="88">
        <v>5</v>
      </c>
      <c r="O8" s="88">
        <v>5</v>
      </c>
      <c r="P8" s="88">
        <v>5</v>
      </c>
    </row>
  </sheetData>
  <mergeCells count="8">
    <mergeCell ref="B6:B7"/>
    <mergeCell ref="F4:P4"/>
    <mergeCell ref="L1:P1"/>
    <mergeCell ref="B2:P2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1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Z20"/>
  <sheetViews>
    <sheetView tabSelected="1" view="pageBreakPreview" zoomScale="50" zoomScaleNormal="70" zoomScaleSheetLayoutView="50" workbookViewId="0">
      <selection activeCell="C15" sqref="C15"/>
    </sheetView>
  </sheetViews>
  <sheetFormatPr defaultColWidth="9.140625" defaultRowHeight="18.75" outlineLevelRow="3" x14ac:dyDescent="0.25"/>
  <cols>
    <col min="1" max="1" width="10.85546875" style="67" customWidth="1"/>
    <col min="2" max="2" width="36.85546875" style="67" customWidth="1"/>
    <col min="3" max="3" width="27.7109375" style="67" customWidth="1"/>
    <col min="4" max="4" width="26.7109375" style="67" customWidth="1"/>
    <col min="5" max="5" width="17.5703125" style="70" customWidth="1"/>
    <col min="6" max="6" width="15.42578125" style="67" customWidth="1"/>
    <col min="7" max="7" width="17.85546875" style="67" customWidth="1" collapsed="1"/>
    <col min="8" max="8" width="17.85546875" style="67" customWidth="1"/>
    <col min="9" max="9" width="15" style="70" customWidth="1"/>
    <col min="10" max="10" width="16.85546875" style="67" customWidth="1"/>
    <col min="11" max="11" width="15.42578125" style="67" customWidth="1"/>
    <col min="12" max="12" width="15.7109375" style="69" customWidth="1"/>
    <col min="13" max="13" width="15" style="70" customWidth="1"/>
    <col min="14" max="14" width="16.85546875" style="67" customWidth="1"/>
    <col min="15" max="15" width="15.42578125" style="67" customWidth="1"/>
    <col min="16" max="16" width="15.7109375" style="69" customWidth="1"/>
    <col min="17" max="17" width="15" style="70" customWidth="1"/>
    <col min="18" max="18" width="16.85546875" style="67" customWidth="1"/>
    <col min="19" max="19" width="15.42578125" style="67" customWidth="1"/>
    <col min="20" max="20" width="15.7109375" style="69" customWidth="1"/>
    <col min="21" max="21" width="15" style="70" customWidth="1"/>
    <col min="22" max="22" width="16.85546875" style="67" customWidth="1"/>
    <col min="23" max="23" width="15.42578125" style="67" customWidth="1"/>
    <col min="24" max="24" width="15.7109375" style="69" customWidth="1"/>
    <col min="25" max="25" width="15" style="70" customWidth="1"/>
    <col min="26" max="26" width="16.85546875" style="67" customWidth="1"/>
    <col min="27" max="27" width="15.42578125" style="67" customWidth="1"/>
    <col min="28" max="28" width="15.7109375" style="69" customWidth="1"/>
    <col min="29" max="29" width="15" style="70" customWidth="1"/>
    <col min="30" max="30" width="16.85546875" style="67" customWidth="1"/>
    <col min="31" max="31" width="15.42578125" style="67" customWidth="1"/>
    <col min="32" max="32" width="15.7109375" style="69" customWidth="1"/>
    <col min="33" max="33" width="15" style="70" customWidth="1"/>
    <col min="34" max="34" width="16.85546875" style="67" customWidth="1"/>
    <col min="35" max="35" width="15.42578125" style="67" customWidth="1"/>
    <col min="36" max="36" width="15.7109375" style="69" customWidth="1"/>
    <col min="37" max="37" width="15" style="70" customWidth="1"/>
    <col min="38" max="38" width="16.85546875" style="67" customWidth="1"/>
    <col min="39" max="39" width="15.42578125" style="67" customWidth="1"/>
    <col min="40" max="40" width="15.7109375" style="69" customWidth="1"/>
    <col min="41" max="41" width="15" style="70" customWidth="1"/>
    <col min="42" max="42" width="16.85546875" style="67" customWidth="1"/>
    <col min="43" max="43" width="15.42578125" style="67" customWidth="1"/>
    <col min="44" max="44" width="15.7109375" style="69" customWidth="1"/>
    <col min="45" max="45" width="15" style="70" customWidth="1"/>
    <col min="46" max="46" width="16.85546875" style="67" customWidth="1"/>
    <col min="47" max="47" width="15.42578125" style="67" customWidth="1"/>
    <col min="48" max="48" width="15.7109375" style="69" customWidth="1"/>
    <col min="49" max="49" width="15" style="70" customWidth="1"/>
    <col min="50" max="50" width="16.85546875" style="67" customWidth="1"/>
    <col min="51" max="51" width="15.42578125" style="67" customWidth="1"/>
    <col min="52" max="52" width="15.7109375" style="69" customWidth="1"/>
    <col min="53" max="16384" width="9.140625" style="67"/>
  </cols>
  <sheetData>
    <row r="1" spans="1:52" s="62" customFormat="1" ht="94.5" customHeight="1" x14ac:dyDescent="0.25">
      <c r="B1" s="63"/>
      <c r="C1" s="64"/>
      <c r="D1" s="64"/>
      <c r="E1" s="65"/>
      <c r="F1" s="66"/>
      <c r="G1" s="66"/>
      <c r="H1" s="66"/>
      <c r="AV1" s="103" t="s">
        <v>187</v>
      </c>
      <c r="AW1" s="103"/>
      <c r="AX1" s="103"/>
      <c r="AY1" s="103"/>
      <c r="AZ1" s="103"/>
    </row>
    <row r="2" spans="1:52" ht="41.25" customHeight="1" x14ac:dyDescent="0.25">
      <c r="B2" s="68"/>
      <c r="C2" s="68"/>
      <c r="D2" s="68"/>
      <c r="E2" s="118" t="s">
        <v>183</v>
      </c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Y2" s="67"/>
      <c r="AC2" s="67"/>
      <c r="AG2" s="67"/>
      <c r="AK2" s="67"/>
      <c r="AO2" s="67"/>
      <c r="AS2" s="67"/>
      <c r="AW2" s="67"/>
    </row>
    <row r="4" spans="1:52" ht="15.75" customHeight="1" x14ac:dyDescent="0.25">
      <c r="A4" s="109" t="s">
        <v>2</v>
      </c>
      <c r="B4" s="109" t="s">
        <v>4</v>
      </c>
      <c r="C4" s="109" t="s">
        <v>70</v>
      </c>
      <c r="D4" s="109" t="s">
        <v>0</v>
      </c>
      <c r="E4" s="112" t="s">
        <v>208</v>
      </c>
      <c r="F4" s="113"/>
      <c r="G4" s="113"/>
      <c r="H4" s="114"/>
      <c r="I4" s="119"/>
      <c r="J4" s="119"/>
      <c r="K4" s="119"/>
      <c r="L4" s="67"/>
      <c r="M4" s="67"/>
      <c r="P4" s="67"/>
      <c r="Q4" s="67"/>
      <c r="T4" s="67"/>
      <c r="U4" s="67"/>
      <c r="X4" s="67"/>
      <c r="Y4" s="67"/>
      <c r="AB4" s="67"/>
      <c r="AC4" s="67"/>
      <c r="AF4" s="67"/>
      <c r="AG4" s="67"/>
      <c r="AJ4" s="67"/>
      <c r="AK4" s="67"/>
      <c r="AN4" s="67"/>
      <c r="AO4" s="67"/>
      <c r="AR4" s="67"/>
      <c r="AS4" s="67"/>
      <c r="AV4" s="67"/>
      <c r="AW4" s="67"/>
      <c r="AZ4" s="67"/>
    </row>
    <row r="5" spans="1:52" ht="15.75" customHeight="1" x14ac:dyDescent="0.25">
      <c r="A5" s="110"/>
      <c r="B5" s="110"/>
      <c r="C5" s="110"/>
      <c r="D5" s="110"/>
      <c r="E5" s="115"/>
      <c r="F5" s="116"/>
      <c r="G5" s="116"/>
      <c r="H5" s="117"/>
      <c r="I5" s="98" t="s">
        <v>170</v>
      </c>
      <c r="J5" s="99"/>
      <c r="K5" s="99"/>
      <c r="L5" s="100"/>
      <c r="M5" s="98" t="s">
        <v>171</v>
      </c>
      <c r="N5" s="99"/>
      <c r="O5" s="99"/>
      <c r="P5" s="100"/>
      <c r="Q5" s="98" t="s">
        <v>172</v>
      </c>
      <c r="R5" s="99"/>
      <c r="S5" s="99"/>
      <c r="T5" s="100"/>
      <c r="U5" s="98" t="s">
        <v>173</v>
      </c>
      <c r="V5" s="99"/>
      <c r="W5" s="99"/>
      <c r="X5" s="100"/>
      <c r="Y5" s="98" t="s">
        <v>174</v>
      </c>
      <c r="Z5" s="99"/>
      <c r="AA5" s="99"/>
      <c r="AB5" s="100"/>
      <c r="AC5" s="98" t="s">
        <v>175</v>
      </c>
      <c r="AD5" s="99"/>
      <c r="AE5" s="99"/>
      <c r="AF5" s="100"/>
      <c r="AG5" s="98" t="s">
        <v>203</v>
      </c>
      <c r="AH5" s="99"/>
      <c r="AI5" s="99"/>
      <c r="AJ5" s="100"/>
      <c r="AK5" s="98" t="s">
        <v>204</v>
      </c>
      <c r="AL5" s="99"/>
      <c r="AM5" s="99"/>
      <c r="AN5" s="100"/>
      <c r="AO5" s="98" t="s">
        <v>205</v>
      </c>
      <c r="AP5" s="99"/>
      <c r="AQ5" s="99"/>
      <c r="AR5" s="100"/>
      <c r="AS5" s="98" t="s">
        <v>206</v>
      </c>
      <c r="AT5" s="99"/>
      <c r="AU5" s="99"/>
      <c r="AV5" s="100"/>
      <c r="AW5" s="98" t="s">
        <v>207</v>
      </c>
      <c r="AX5" s="99"/>
      <c r="AY5" s="99"/>
      <c r="AZ5" s="100"/>
    </row>
    <row r="6" spans="1:52" x14ac:dyDescent="0.25">
      <c r="A6" s="110"/>
      <c r="B6" s="110"/>
      <c r="C6" s="110"/>
      <c r="D6" s="110"/>
      <c r="E6" s="101" t="s">
        <v>1</v>
      </c>
      <c r="F6" s="106" t="s">
        <v>3</v>
      </c>
      <c r="G6" s="107"/>
      <c r="H6" s="108"/>
      <c r="I6" s="101" t="s">
        <v>1</v>
      </c>
      <c r="L6" s="70"/>
      <c r="M6" s="101" t="s">
        <v>1</v>
      </c>
      <c r="P6" s="70"/>
      <c r="Q6" s="101" t="s">
        <v>1</v>
      </c>
      <c r="T6" s="70"/>
      <c r="U6" s="101" t="s">
        <v>1</v>
      </c>
      <c r="X6" s="70"/>
      <c r="Y6" s="101" t="s">
        <v>1</v>
      </c>
      <c r="AB6" s="70"/>
      <c r="AC6" s="101" t="s">
        <v>1</v>
      </c>
      <c r="AF6" s="70"/>
      <c r="AG6" s="101" t="s">
        <v>1</v>
      </c>
      <c r="AJ6" s="70"/>
      <c r="AK6" s="101" t="s">
        <v>1</v>
      </c>
      <c r="AN6" s="70"/>
      <c r="AO6" s="101" t="s">
        <v>1</v>
      </c>
      <c r="AR6" s="70"/>
      <c r="AS6" s="101" t="s">
        <v>1</v>
      </c>
      <c r="AV6" s="70"/>
      <c r="AW6" s="101" t="s">
        <v>1</v>
      </c>
      <c r="AZ6" s="70"/>
    </row>
    <row r="7" spans="1:52" s="73" customFormat="1" ht="55.5" customHeight="1" x14ac:dyDescent="0.25">
      <c r="A7" s="111"/>
      <c r="B7" s="111"/>
      <c r="C7" s="111"/>
      <c r="D7" s="111"/>
      <c r="E7" s="102"/>
      <c r="F7" s="72" t="s">
        <v>25</v>
      </c>
      <c r="G7" s="72" t="s">
        <v>26</v>
      </c>
      <c r="H7" s="72" t="s">
        <v>27</v>
      </c>
      <c r="I7" s="102"/>
      <c r="J7" s="72" t="s">
        <v>25</v>
      </c>
      <c r="K7" s="72" t="s">
        <v>26</v>
      </c>
      <c r="L7" s="72" t="s">
        <v>27</v>
      </c>
      <c r="M7" s="102"/>
      <c r="N7" s="72" t="s">
        <v>25</v>
      </c>
      <c r="O7" s="72" t="s">
        <v>26</v>
      </c>
      <c r="P7" s="72" t="s">
        <v>27</v>
      </c>
      <c r="Q7" s="102"/>
      <c r="R7" s="72" t="s">
        <v>25</v>
      </c>
      <c r="S7" s="72" t="s">
        <v>26</v>
      </c>
      <c r="T7" s="72" t="s">
        <v>27</v>
      </c>
      <c r="U7" s="102"/>
      <c r="V7" s="72" t="s">
        <v>25</v>
      </c>
      <c r="W7" s="72" t="s">
        <v>26</v>
      </c>
      <c r="X7" s="72" t="s">
        <v>27</v>
      </c>
      <c r="Y7" s="102"/>
      <c r="Z7" s="72" t="s">
        <v>25</v>
      </c>
      <c r="AA7" s="72" t="s">
        <v>26</v>
      </c>
      <c r="AB7" s="72" t="s">
        <v>27</v>
      </c>
      <c r="AC7" s="102"/>
      <c r="AD7" s="72" t="s">
        <v>25</v>
      </c>
      <c r="AE7" s="72" t="s">
        <v>26</v>
      </c>
      <c r="AF7" s="72" t="s">
        <v>27</v>
      </c>
      <c r="AG7" s="102"/>
      <c r="AH7" s="72" t="s">
        <v>25</v>
      </c>
      <c r="AI7" s="72" t="s">
        <v>26</v>
      </c>
      <c r="AJ7" s="72" t="s">
        <v>27</v>
      </c>
      <c r="AK7" s="102"/>
      <c r="AL7" s="72" t="s">
        <v>25</v>
      </c>
      <c r="AM7" s="72" t="s">
        <v>26</v>
      </c>
      <c r="AN7" s="72" t="s">
        <v>27</v>
      </c>
      <c r="AO7" s="102"/>
      <c r="AP7" s="72" t="s">
        <v>25</v>
      </c>
      <c r="AQ7" s="72" t="s">
        <v>26</v>
      </c>
      <c r="AR7" s="72" t="s">
        <v>27</v>
      </c>
      <c r="AS7" s="102"/>
      <c r="AT7" s="72" t="s">
        <v>25</v>
      </c>
      <c r="AU7" s="72" t="s">
        <v>26</v>
      </c>
      <c r="AV7" s="72" t="s">
        <v>27</v>
      </c>
      <c r="AW7" s="102"/>
      <c r="AX7" s="72" t="s">
        <v>25</v>
      </c>
      <c r="AY7" s="72" t="s">
        <v>26</v>
      </c>
      <c r="AZ7" s="72" t="s">
        <v>27</v>
      </c>
    </row>
    <row r="8" spans="1:52" s="75" customFormat="1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8</v>
      </c>
      <c r="H8" s="74">
        <v>9</v>
      </c>
      <c r="I8" s="74">
        <v>14</v>
      </c>
      <c r="J8" s="74">
        <v>15</v>
      </c>
      <c r="K8" s="74">
        <v>16</v>
      </c>
      <c r="L8" s="74">
        <v>17</v>
      </c>
      <c r="M8" s="74">
        <v>18</v>
      </c>
      <c r="N8" s="74">
        <v>19</v>
      </c>
      <c r="O8" s="74">
        <v>20</v>
      </c>
      <c r="P8" s="74">
        <v>21</v>
      </c>
      <c r="Q8" s="74">
        <v>22</v>
      </c>
      <c r="R8" s="74">
        <v>23</v>
      </c>
      <c r="S8" s="74">
        <v>24</v>
      </c>
      <c r="T8" s="74">
        <v>25</v>
      </c>
      <c r="U8" s="74">
        <v>26</v>
      </c>
      <c r="V8" s="74">
        <v>27</v>
      </c>
      <c r="W8" s="74">
        <v>28</v>
      </c>
      <c r="X8" s="74">
        <v>29</v>
      </c>
      <c r="Y8" s="74">
        <v>30</v>
      </c>
      <c r="Z8" s="74">
        <v>31</v>
      </c>
      <c r="AA8" s="74">
        <v>32</v>
      </c>
      <c r="AB8" s="74">
        <v>33</v>
      </c>
      <c r="AC8" s="74">
        <v>34</v>
      </c>
      <c r="AD8" s="74">
        <v>35</v>
      </c>
      <c r="AE8" s="74">
        <v>36</v>
      </c>
      <c r="AF8" s="74">
        <v>37</v>
      </c>
      <c r="AG8" s="74">
        <v>38</v>
      </c>
      <c r="AH8" s="74">
        <v>39</v>
      </c>
      <c r="AI8" s="74">
        <v>40</v>
      </c>
      <c r="AJ8" s="74">
        <v>41</v>
      </c>
      <c r="AK8" s="74">
        <v>42</v>
      </c>
      <c r="AL8" s="74">
        <v>43</v>
      </c>
      <c r="AM8" s="74">
        <v>44</v>
      </c>
      <c r="AN8" s="74">
        <v>45</v>
      </c>
      <c r="AO8" s="74">
        <v>46</v>
      </c>
      <c r="AP8" s="74">
        <v>47</v>
      </c>
      <c r="AQ8" s="74">
        <v>48</v>
      </c>
      <c r="AR8" s="74">
        <v>49</v>
      </c>
      <c r="AS8" s="74">
        <v>50</v>
      </c>
      <c r="AT8" s="74">
        <v>51</v>
      </c>
      <c r="AU8" s="74">
        <v>52</v>
      </c>
      <c r="AV8" s="74">
        <v>53</v>
      </c>
      <c r="AW8" s="74">
        <v>54</v>
      </c>
      <c r="AX8" s="74">
        <v>55</v>
      </c>
      <c r="AY8" s="74">
        <v>56</v>
      </c>
      <c r="AZ8" s="74">
        <v>57</v>
      </c>
    </row>
    <row r="9" spans="1:52" s="75" customFormat="1" ht="26.25" customHeight="1" outlineLevel="1" x14ac:dyDescent="0.25">
      <c r="A9" s="74"/>
      <c r="B9" s="104" t="s">
        <v>176</v>
      </c>
      <c r="C9" s="104"/>
      <c r="D9" s="104"/>
      <c r="E9" s="76">
        <f>E10+E14</f>
        <v>16500</v>
      </c>
      <c r="F9" s="76">
        <f t="shared" ref="F9:AF9" si="0">F10+F14</f>
        <v>0</v>
      </c>
      <c r="G9" s="76">
        <f t="shared" si="0"/>
        <v>16500</v>
      </c>
      <c r="H9" s="76">
        <f t="shared" si="0"/>
        <v>0</v>
      </c>
      <c r="I9" s="76">
        <f t="shared" si="0"/>
        <v>1500</v>
      </c>
      <c r="J9" s="76">
        <f t="shared" si="0"/>
        <v>0</v>
      </c>
      <c r="K9" s="76">
        <f t="shared" si="0"/>
        <v>1500</v>
      </c>
      <c r="L9" s="76">
        <f t="shared" si="0"/>
        <v>0</v>
      </c>
      <c r="M9" s="76">
        <f t="shared" si="0"/>
        <v>1500</v>
      </c>
      <c r="N9" s="76">
        <f t="shared" si="0"/>
        <v>0</v>
      </c>
      <c r="O9" s="76">
        <f t="shared" si="0"/>
        <v>1500</v>
      </c>
      <c r="P9" s="76">
        <f t="shared" si="0"/>
        <v>0</v>
      </c>
      <c r="Q9" s="76">
        <f t="shared" si="0"/>
        <v>1500</v>
      </c>
      <c r="R9" s="76">
        <f t="shared" si="0"/>
        <v>0</v>
      </c>
      <c r="S9" s="76">
        <f t="shared" si="0"/>
        <v>1500</v>
      </c>
      <c r="T9" s="76">
        <f t="shared" si="0"/>
        <v>0</v>
      </c>
      <c r="U9" s="76">
        <f t="shared" si="0"/>
        <v>1500</v>
      </c>
      <c r="V9" s="76">
        <f t="shared" si="0"/>
        <v>0</v>
      </c>
      <c r="W9" s="76">
        <f t="shared" si="0"/>
        <v>1500</v>
      </c>
      <c r="X9" s="76">
        <f t="shared" si="0"/>
        <v>0</v>
      </c>
      <c r="Y9" s="76">
        <f t="shared" si="0"/>
        <v>1500</v>
      </c>
      <c r="Z9" s="76">
        <f t="shared" si="0"/>
        <v>0</v>
      </c>
      <c r="AA9" s="76">
        <f t="shared" si="0"/>
        <v>1500</v>
      </c>
      <c r="AB9" s="76">
        <f t="shared" si="0"/>
        <v>0</v>
      </c>
      <c r="AC9" s="76">
        <f t="shared" si="0"/>
        <v>1500</v>
      </c>
      <c r="AD9" s="76">
        <f t="shared" si="0"/>
        <v>0</v>
      </c>
      <c r="AE9" s="76">
        <f t="shared" si="0"/>
        <v>1500</v>
      </c>
      <c r="AF9" s="76">
        <f t="shared" si="0"/>
        <v>0</v>
      </c>
      <c r="AG9" s="76">
        <f t="shared" ref="AG9:AZ9" si="1">AG10+AG14</f>
        <v>1500</v>
      </c>
      <c r="AH9" s="76">
        <f t="shared" si="1"/>
        <v>0</v>
      </c>
      <c r="AI9" s="76">
        <f t="shared" si="1"/>
        <v>1500</v>
      </c>
      <c r="AJ9" s="76">
        <f t="shared" si="1"/>
        <v>0</v>
      </c>
      <c r="AK9" s="76">
        <f t="shared" si="1"/>
        <v>1500</v>
      </c>
      <c r="AL9" s="76">
        <f t="shared" si="1"/>
        <v>0</v>
      </c>
      <c r="AM9" s="76">
        <f t="shared" si="1"/>
        <v>1500</v>
      </c>
      <c r="AN9" s="76">
        <f t="shared" si="1"/>
        <v>0</v>
      </c>
      <c r="AO9" s="76">
        <f t="shared" si="1"/>
        <v>1500</v>
      </c>
      <c r="AP9" s="76">
        <f t="shared" si="1"/>
        <v>0</v>
      </c>
      <c r="AQ9" s="76">
        <f t="shared" si="1"/>
        <v>1500</v>
      </c>
      <c r="AR9" s="76">
        <f t="shared" si="1"/>
        <v>0</v>
      </c>
      <c r="AS9" s="76">
        <f t="shared" si="1"/>
        <v>1500</v>
      </c>
      <c r="AT9" s="76">
        <f t="shared" si="1"/>
        <v>0</v>
      </c>
      <c r="AU9" s="76">
        <f t="shared" si="1"/>
        <v>1500</v>
      </c>
      <c r="AV9" s="76">
        <f t="shared" si="1"/>
        <v>0</v>
      </c>
      <c r="AW9" s="76">
        <f t="shared" si="1"/>
        <v>1500</v>
      </c>
      <c r="AX9" s="76">
        <f t="shared" si="1"/>
        <v>0</v>
      </c>
      <c r="AY9" s="76">
        <f t="shared" si="1"/>
        <v>1500</v>
      </c>
      <c r="AZ9" s="76">
        <f t="shared" si="1"/>
        <v>0</v>
      </c>
    </row>
    <row r="10" spans="1:52" s="75" customFormat="1" ht="47.25" customHeight="1" outlineLevel="2" x14ac:dyDescent="0.25">
      <c r="A10" s="74" t="s">
        <v>177</v>
      </c>
      <c r="B10" s="105" t="s">
        <v>193</v>
      </c>
      <c r="C10" s="105"/>
      <c r="D10" s="105"/>
      <c r="E10" s="76">
        <f t="shared" ref="E10:AF10" si="2">SUM(E11:E13)</f>
        <v>12650</v>
      </c>
      <c r="F10" s="76">
        <f t="shared" si="2"/>
        <v>0</v>
      </c>
      <c r="G10" s="76">
        <f t="shared" si="2"/>
        <v>12650</v>
      </c>
      <c r="H10" s="76">
        <f t="shared" si="2"/>
        <v>0</v>
      </c>
      <c r="I10" s="76">
        <f t="shared" si="2"/>
        <v>1150</v>
      </c>
      <c r="J10" s="76">
        <f t="shared" si="2"/>
        <v>0</v>
      </c>
      <c r="K10" s="76">
        <f t="shared" si="2"/>
        <v>1150</v>
      </c>
      <c r="L10" s="76">
        <f t="shared" si="2"/>
        <v>0</v>
      </c>
      <c r="M10" s="76">
        <f t="shared" si="2"/>
        <v>1150</v>
      </c>
      <c r="N10" s="76">
        <f t="shared" si="2"/>
        <v>0</v>
      </c>
      <c r="O10" s="76">
        <f t="shared" si="2"/>
        <v>1150</v>
      </c>
      <c r="P10" s="76">
        <f t="shared" si="2"/>
        <v>0</v>
      </c>
      <c r="Q10" s="76">
        <f t="shared" si="2"/>
        <v>1150</v>
      </c>
      <c r="R10" s="76">
        <f t="shared" si="2"/>
        <v>0</v>
      </c>
      <c r="S10" s="76">
        <f t="shared" si="2"/>
        <v>1150</v>
      </c>
      <c r="T10" s="76">
        <f t="shared" si="2"/>
        <v>0</v>
      </c>
      <c r="U10" s="76">
        <f t="shared" si="2"/>
        <v>1150</v>
      </c>
      <c r="V10" s="76">
        <f t="shared" si="2"/>
        <v>0</v>
      </c>
      <c r="W10" s="76">
        <f t="shared" si="2"/>
        <v>1150</v>
      </c>
      <c r="X10" s="76">
        <f t="shared" si="2"/>
        <v>0</v>
      </c>
      <c r="Y10" s="76">
        <f t="shared" si="2"/>
        <v>1150</v>
      </c>
      <c r="Z10" s="76">
        <f t="shared" si="2"/>
        <v>0</v>
      </c>
      <c r="AA10" s="76">
        <f t="shared" si="2"/>
        <v>1150</v>
      </c>
      <c r="AB10" s="76">
        <f t="shared" si="2"/>
        <v>0</v>
      </c>
      <c r="AC10" s="76">
        <f t="shared" si="2"/>
        <v>1150</v>
      </c>
      <c r="AD10" s="76">
        <f t="shared" si="2"/>
        <v>0</v>
      </c>
      <c r="AE10" s="76">
        <f t="shared" si="2"/>
        <v>1150</v>
      </c>
      <c r="AF10" s="76">
        <f t="shared" si="2"/>
        <v>0</v>
      </c>
      <c r="AG10" s="76">
        <f t="shared" ref="AG10" si="3">SUM(AG11:AG13)</f>
        <v>1150</v>
      </c>
      <c r="AH10" s="76">
        <f t="shared" ref="AH10" si="4">SUM(AH11:AH13)</f>
        <v>0</v>
      </c>
      <c r="AI10" s="76">
        <f t="shared" ref="AI10" si="5">SUM(AI11:AI13)</f>
        <v>1150</v>
      </c>
      <c r="AJ10" s="76">
        <f t="shared" ref="AJ10" si="6">SUM(AJ11:AJ13)</f>
        <v>0</v>
      </c>
      <c r="AK10" s="76">
        <f t="shared" ref="AK10" si="7">SUM(AK11:AK13)</f>
        <v>1150</v>
      </c>
      <c r="AL10" s="76">
        <f t="shared" ref="AL10" si="8">SUM(AL11:AL13)</f>
        <v>0</v>
      </c>
      <c r="AM10" s="76">
        <f t="shared" ref="AM10" si="9">SUM(AM11:AM13)</f>
        <v>1150</v>
      </c>
      <c r="AN10" s="76">
        <f t="shared" ref="AN10" si="10">SUM(AN11:AN13)</f>
        <v>0</v>
      </c>
      <c r="AO10" s="76">
        <f t="shared" ref="AO10" si="11">SUM(AO11:AO13)</f>
        <v>1150</v>
      </c>
      <c r="AP10" s="76">
        <f t="shared" ref="AP10" si="12">SUM(AP11:AP13)</f>
        <v>0</v>
      </c>
      <c r="AQ10" s="76">
        <f t="shared" ref="AQ10" si="13">SUM(AQ11:AQ13)</f>
        <v>1150</v>
      </c>
      <c r="AR10" s="76">
        <f t="shared" ref="AR10" si="14">SUM(AR11:AR13)</f>
        <v>0</v>
      </c>
      <c r="AS10" s="76">
        <f t="shared" ref="AS10" si="15">SUM(AS11:AS13)</f>
        <v>1150</v>
      </c>
      <c r="AT10" s="76">
        <f t="shared" ref="AT10" si="16">SUM(AT11:AT13)</f>
        <v>0</v>
      </c>
      <c r="AU10" s="76">
        <f t="shared" ref="AU10" si="17">SUM(AU11:AU13)</f>
        <v>1150</v>
      </c>
      <c r="AV10" s="76">
        <f t="shared" ref="AV10" si="18">SUM(AV11:AV13)</f>
        <v>0</v>
      </c>
      <c r="AW10" s="76">
        <f t="shared" ref="AW10" si="19">SUM(AW11:AW13)</f>
        <v>1150</v>
      </c>
      <c r="AX10" s="76">
        <f t="shared" ref="AX10" si="20">SUM(AX11:AX13)</f>
        <v>0</v>
      </c>
      <c r="AY10" s="76">
        <f t="shared" ref="AY10" si="21">SUM(AY11:AY13)</f>
        <v>1150</v>
      </c>
      <c r="AZ10" s="76">
        <f t="shared" ref="AZ10" si="22">SUM(AZ11:AZ13)</f>
        <v>0</v>
      </c>
    </row>
    <row r="11" spans="1:52" ht="132.75" customHeight="1" outlineLevel="3" x14ac:dyDescent="0.25">
      <c r="A11" s="82" t="s">
        <v>178</v>
      </c>
      <c r="B11" s="83" t="s">
        <v>188</v>
      </c>
      <c r="C11" s="81" t="s">
        <v>190</v>
      </c>
      <c r="D11" s="77" t="s">
        <v>191</v>
      </c>
      <c r="E11" s="78">
        <f t="shared" ref="E11:E13" si="23">SUM(F11:H11)</f>
        <v>5500</v>
      </c>
      <c r="F11" s="79">
        <f>J11+N11+R11+V11+Z11+AD11+AH11+AL11+AP11+AT11+AX11</f>
        <v>0</v>
      </c>
      <c r="G11" s="79">
        <f>K11+O11+S11+W11+AA11+AE11+AI11+AM11+AQ11+AU11+AY11</f>
        <v>5500</v>
      </c>
      <c r="H11" s="79">
        <f>L11+P11+T11+X11+AB11+AF11+AJ11+AN11+AR11+AV11+AZ11</f>
        <v>0</v>
      </c>
      <c r="I11" s="76">
        <f>SUM(J11:L11)</f>
        <v>500</v>
      </c>
      <c r="J11" s="80">
        <v>0</v>
      </c>
      <c r="K11" s="84">
        <v>500</v>
      </c>
      <c r="L11" s="80">
        <v>0</v>
      </c>
      <c r="M11" s="76">
        <f>SUM(N11:P11)</f>
        <v>500</v>
      </c>
      <c r="N11" s="80">
        <v>0</v>
      </c>
      <c r="O11" s="84">
        <v>500</v>
      </c>
      <c r="P11" s="80">
        <v>0</v>
      </c>
      <c r="Q11" s="76">
        <f>SUM(R11:T11)</f>
        <v>500</v>
      </c>
      <c r="R11" s="80">
        <v>0</v>
      </c>
      <c r="S11" s="84">
        <v>500</v>
      </c>
      <c r="T11" s="80">
        <v>0</v>
      </c>
      <c r="U11" s="76">
        <f>SUM(V11:X11)</f>
        <v>500</v>
      </c>
      <c r="V11" s="80">
        <v>0</v>
      </c>
      <c r="W11" s="84">
        <v>500</v>
      </c>
      <c r="X11" s="80">
        <v>0</v>
      </c>
      <c r="Y11" s="76">
        <f>SUM(Z11:AB11)</f>
        <v>500</v>
      </c>
      <c r="Z11" s="80">
        <v>0</v>
      </c>
      <c r="AA11" s="84">
        <v>500</v>
      </c>
      <c r="AB11" s="80">
        <v>0</v>
      </c>
      <c r="AC11" s="76">
        <f>SUM(AD11:AF11)</f>
        <v>500</v>
      </c>
      <c r="AD11" s="80">
        <v>0</v>
      </c>
      <c r="AE11" s="84">
        <v>500</v>
      </c>
      <c r="AF11" s="80">
        <v>0</v>
      </c>
      <c r="AG11" s="76">
        <f>SUM(AH11:AJ11)</f>
        <v>500</v>
      </c>
      <c r="AH11" s="80">
        <v>0</v>
      </c>
      <c r="AI11" s="84">
        <v>500</v>
      </c>
      <c r="AJ11" s="80">
        <v>0</v>
      </c>
      <c r="AK11" s="76">
        <f>SUM(AL11:AN11)</f>
        <v>500</v>
      </c>
      <c r="AL11" s="80">
        <v>0</v>
      </c>
      <c r="AM11" s="84">
        <v>500</v>
      </c>
      <c r="AN11" s="80">
        <v>0</v>
      </c>
      <c r="AO11" s="76">
        <f>SUM(AP11:AR11)</f>
        <v>500</v>
      </c>
      <c r="AP11" s="80">
        <v>0</v>
      </c>
      <c r="AQ11" s="84">
        <v>500</v>
      </c>
      <c r="AR11" s="80">
        <v>0</v>
      </c>
      <c r="AS11" s="76">
        <f>SUM(AT11:AV11)</f>
        <v>500</v>
      </c>
      <c r="AT11" s="80">
        <v>0</v>
      </c>
      <c r="AU11" s="84">
        <v>500</v>
      </c>
      <c r="AV11" s="80">
        <v>0</v>
      </c>
      <c r="AW11" s="76">
        <f>SUM(AX11:AZ11)</f>
        <v>500</v>
      </c>
      <c r="AX11" s="80">
        <v>0</v>
      </c>
      <c r="AY11" s="84">
        <v>500</v>
      </c>
      <c r="AZ11" s="80">
        <v>0</v>
      </c>
    </row>
    <row r="12" spans="1:52" ht="108.75" customHeight="1" outlineLevel="3" x14ac:dyDescent="0.25">
      <c r="A12" s="82" t="s">
        <v>179</v>
      </c>
      <c r="B12" s="83" t="s">
        <v>189</v>
      </c>
      <c r="C12" s="81" t="s">
        <v>190</v>
      </c>
      <c r="D12" s="77" t="s">
        <v>191</v>
      </c>
      <c r="E12" s="78">
        <f t="shared" si="23"/>
        <v>1650</v>
      </c>
      <c r="F12" s="79">
        <f t="shared" ref="F12:F13" si="24">J12+N12+R12+V12+Z12+AD12+AH12+AL12+AP12+AT12+AX12</f>
        <v>0</v>
      </c>
      <c r="G12" s="79">
        <f t="shared" ref="G12:G13" si="25">K12+O12+S12+W12+AA12+AE12+AI12+AM12+AQ12+AU12+AY12</f>
        <v>1650</v>
      </c>
      <c r="H12" s="79">
        <f t="shared" ref="H12:H13" si="26">L12+P12+T12+X12+AB12+AF12+AJ12+AN12+AR12+AV12+AZ12</f>
        <v>0</v>
      </c>
      <c r="I12" s="76">
        <f>SUM(J12:L12)</f>
        <v>150</v>
      </c>
      <c r="J12" s="80">
        <v>0</v>
      </c>
      <c r="K12" s="84">
        <v>150</v>
      </c>
      <c r="L12" s="80">
        <v>0</v>
      </c>
      <c r="M12" s="76">
        <f>SUM(N12:P12)</f>
        <v>150</v>
      </c>
      <c r="N12" s="80">
        <v>0</v>
      </c>
      <c r="O12" s="84">
        <v>150</v>
      </c>
      <c r="P12" s="80">
        <v>0</v>
      </c>
      <c r="Q12" s="76">
        <f>SUM(R12:T12)</f>
        <v>150</v>
      </c>
      <c r="R12" s="80">
        <v>0</v>
      </c>
      <c r="S12" s="84">
        <v>150</v>
      </c>
      <c r="T12" s="80">
        <v>0</v>
      </c>
      <c r="U12" s="76">
        <f>SUM(V12:X12)</f>
        <v>150</v>
      </c>
      <c r="V12" s="80">
        <v>0</v>
      </c>
      <c r="W12" s="84">
        <v>150</v>
      </c>
      <c r="X12" s="80">
        <v>0</v>
      </c>
      <c r="Y12" s="76">
        <f>SUM(Z12:AB12)</f>
        <v>150</v>
      </c>
      <c r="Z12" s="80">
        <v>0</v>
      </c>
      <c r="AA12" s="84">
        <v>150</v>
      </c>
      <c r="AB12" s="80">
        <v>0</v>
      </c>
      <c r="AC12" s="76">
        <f>SUM(AD12:AF12)</f>
        <v>150</v>
      </c>
      <c r="AD12" s="80">
        <v>0</v>
      </c>
      <c r="AE12" s="84">
        <v>150</v>
      </c>
      <c r="AF12" s="80">
        <v>0</v>
      </c>
      <c r="AG12" s="76">
        <f>SUM(AH12:AJ12)</f>
        <v>150</v>
      </c>
      <c r="AH12" s="80">
        <v>0</v>
      </c>
      <c r="AI12" s="84">
        <v>150</v>
      </c>
      <c r="AJ12" s="80">
        <v>0</v>
      </c>
      <c r="AK12" s="76">
        <f>SUM(AL12:AN12)</f>
        <v>150</v>
      </c>
      <c r="AL12" s="80">
        <v>0</v>
      </c>
      <c r="AM12" s="84">
        <v>150</v>
      </c>
      <c r="AN12" s="80">
        <v>0</v>
      </c>
      <c r="AO12" s="76">
        <f>SUM(AP12:AR12)</f>
        <v>150</v>
      </c>
      <c r="AP12" s="80">
        <v>0</v>
      </c>
      <c r="AQ12" s="84">
        <v>150</v>
      </c>
      <c r="AR12" s="80">
        <v>0</v>
      </c>
      <c r="AS12" s="76">
        <f>SUM(AT12:AV12)</f>
        <v>150</v>
      </c>
      <c r="AT12" s="80">
        <v>0</v>
      </c>
      <c r="AU12" s="84">
        <v>150</v>
      </c>
      <c r="AV12" s="80">
        <v>0</v>
      </c>
      <c r="AW12" s="76">
        <f>SUM(AX12:AZ12)</f>
        <v>150</v>
      </c>
      <c r="AX12" s="80">
        <v>0</v>
      </c>
      <c r="AY12" s="84">
        <v>150</v>
      </c>
      <c r="AZ12" s="80">
        <v>0</v>
      </c>
    </row>
    <row r="13" spans="1:52" ht="102.75" customHeight="1" outlineLevel="3" x14ac:dyDescent="0.25">
      <c r="A13" s="82" t="s">
        <v>180</v>
      </c>
      <c r="B13" s="83" t="s">
        <v>192</v>
      </c>
      <c r="C13" s="81" t="s">
        <v>190</v>
      </c>
      <c r="D13" s="81" t="s">
        <v>190</v>
      </c>
      <c r="E13" s="78">
        <f t="shared" si="23"/>
        <v>5500</v>
      </c>
      <c r="F13" s="79">
        <f t="shared" si="24"/>
        <v>0</v>
      </c>
      <c r="G13" s="79">
        <f t="shared" si="25"/>
        <v>5500</v>
      </c>
      <c r="H13" s="79">
        <f t="shared" si="26"/>
        <v>0</v>
      </c>
      <c r="I13" s="76">
        <f>K13</f>
        <v>500</v>
      </c>
      <c r="J13" s="80">
        <v>0</v>
      </c>
      <c r="K13" s="84">
        <v>500</v>
      </c>
      <c r="L13" s="80">
        <v>0</v>
      </c>
      <c r="M13" s="76">
        <f>O13</f>
        <v>500</v>
      </c>
      <c r="N13" s="80">
        <v>0</v>
      </c>
      <c r="O13" s="84">
        <v>500</v>
      </c>
      <c r="P13" s="80">
        <v>0</v>
      </c>
      <c r="Q13" s="76">
        <f>S13</f>
        <v>500</v>
      </c>
      <c r="R13" s="80">
        <v>0</v>
      </c>
      <c r="S13" s="84">
        <v>500</v>
      </c>
      <c r="T13" s="80">
        <v>0</v>
      </c>
      <c r="U13" s="76">
        <f>W13</f>
        <v>500</v>
      </c>
      <c r="V13" s="80">
        <v>0</v>
      </c>
      <c r="W13" s="84">
        <v>500</v>
      </c>
      <c r="X13" s="80">
        <v>0</v>
      </c>
      <c r="Y13" s="76">
        <f>AA13</f>
        <v>500</v>
      </c>
      <c r="Z13" s="80">
        <v>0</v>
      </c>
      <c r="AA13" s="84">
        <v>500</v>
      </c>
      <c r="AB13" s="80">
        <v>0</v>
      </c>
      <c r="AC13" s="76">
        <f>AE13</f>
        <v>500</v>
      </c>
      <c r="AD13" s="80">
        <v>0</v>
      </c>
      <c r="AE13" s="84">
        <v>500</v>
      </c>
      <c r="AF13" s="80">
        <v>0</v>
      </c>
      <c r="AG13" s="76">
        <f>AI13</f>
        <v>500</v>
      </c>
      <c r="AH13" s="80">
        <v>0</v>
      </c>
      <c r="AI13" s="84">
        <v>500</v>
      </c>
      <c r="AJ13" s="80">
        <v>0</v>
      </c>
      <c r="AK13" s="76">
        <f>AM13</f>
        <v>500</v>
      </c>
      <c r="AL13" s="80">
        <v>0</v>
      </c>
      <c r="AM13" s="84">
        <v>500</v>
      </c>
      <c r="AN13" s="80">
        <v>0</v>
      </c>
      <c r="AO13" s="76">
        <f>AQ13</f>
        <v>500</v>
      </c>
      <c r="AP13" s="80">
        <v>0</v>
      </c>
      <c r="AQ13" s="84">
        <v>500</v>
      </c>
      <c r="AR13" s="80">
        <v>0</v>
      </c>
      <c r="AS13" s="76">
        <f>AU13</f>
        <v>500</v>
      </c>
      <c r="AT13" s="80">
        <v>0</v>
      </c>
      <c r="AU13" s="84">
        <v>500</v>
      </c>
      <c r="AV13" s="80">
        <v>0</v>
      </c>
      <c r="AW13" s="76">
        <f>AY13</f>
        <v>500</v>
      </c>
      <c r="AX13" s="80">
        <v>0</v>
      </c>
      <c r="AY13" s="84">
        <v>500</v>
      </c>
      <c r="AZ13" s="80">
        <v>0</v>
      </c>
    </row>
    <row r="14" spans="1:52" s="75" customFormat="1" ht="47.25" customHeight="1" outlineLevel="2" x14ac:dyDescent="0.25">
      <c r="A14" s="74" t="s">
        <v>181</v>
      </c>
      <c r="B14" s="105" t="s">
        <v>194</v>
      </c>
      <c r="C14" s="105"/>
      <c r="D14" s="105"/>
      <c r="E14" s="76">
        <f>E15</f>
        <v>3850</v>
      </c>
      <c r="F14" s="76">
        <f t="shared" ref="F14:AZ14" si="27">F15</f>
        <v>0</v>
      </c>
      <c r="G14" s="76">
        <f t="shared" si="27"/>
        <v>3850</v>
      </c>
      <c r="H14" s="76">
        <f t="shared" si="27"/>
        <v>0</v>
      </c>
      <c r="I14" s="76">
        <f t="shared" si="27"/>
        <v>350</v>
      </c>
      <c r="J14" s="76">
        <f t="shared" si="27"/>
        <v>0</v>
      </c>
      <c r="K14" s="76">
        <f t="shared" si="27"/>
        <v>350</v>
      </c>
      <c r="L14" s="76">
        <f t="shared" si="27"/>
        <v>0</v>
      </c>
      <c r="M14" s="76">
        <f t="shared" si="27"/>
        <v>350</v>
      </c>
      <c r="N14" s="76">
        <f t="shared" si="27"/>
        <v>0</v>
      </c>
      <c r="O14" s="76">
        <f t="shared" si="27"/>
        <v>350</v>
      </c>
      <c r="P14" s="76">
        <f t="shared" si="27"/>
        <v>0</v>
      </c>
      <c r="Q14" s="76">
        <f t="shared" si="27"/>
        <v>350</v>
      </c>
      <c r="R14" s="76">
        <f t="shared" si="27"/>
        <v>0</v>
      </c>
      <c r="S14" s="76">
        <f t="shared" si="27"/>
        <v>350</v>
      </c>
      <c r="T14" s="76">
        <f t="shared" si="27"/>
        <v>0</v>
      </c>
      <c r="U14" s="76">
        <f t="shared" si="27"/>
        <v>350</v>
      </c>
      <c r="V14" s="76">
        <f t="shared" si="27"/>
        <v>0</v>
      </c>
      <c r="W14" s="76">
        <f t="shared" si="27"/>
        <v>350</v>
      </c>
      <c r="X14" s="76">
        <f t="shared" si="27"/>
        <v>0</v>
      </c>
      <c r="Y14" s="76">
        <f t="shared" si="27"/>
        <v>350</v>
      </c>
      <c r="Z14" s="76">
        <f t="shared" si="27"/>
        <v>0</v>
      </c>
      <c r="AA14" s="76">
        <f t="shared" si="27"/>
        <v>350</v>
      </c>
      <c r="AB14" s="76">
        <f t="shared" si="27"/>
        <v>0</v>
      </c>
      <c r="AC14" s="76">
        <f t="shared" si="27"/>
        <v>350</v>
      </c>
      <c r="AD14" s="76">
        <f t="shared" si="27"/>
        <v>0</v>
      </c>
      <c r="AE14" s="76">
        <f t="shared" si="27"/>
        <v>350</v>
      </c>
      <c r="AF14" s="76">
        <f t="shared" si="27"/>
        <v>0</v>
      </c>
      <c r="AG14" s="76">
        <f t="shared" si="27"/>
        <v>350</v>
      </c>
      <c r="AH14" s="76">
        <f t="shared" si="27"/>
        <v>0</v>
      </c>
      <c r="AI14" s="76">
        <f t="shared" si="27"/>
        <v>350</v>
      </c>
      <c r="AJ14" s="76">
        <f t="shared" si="27"/>
        <v>0</v>
      </c>
      <c r="AK14" s="76">
        <f t="shared" si="27"/>
        <v>350</v>
      </c>
      <c r="AL14" s="76">
        <f t="shared" si="27"/>
        <v>0</v>
      </c>
      <c r="AM14" s="76">
        <f t="shared" si="27"/>
        <v>350</v>
      </c>
      <c r="AN14" s="76">
        <f t="shared" si="27"/>
        <v>0</v>
      </c>
      <c r="AO14" s="76">
        <f t="shared" si="27"/>
        <v>350</v>
      </c>
      <c r="AP14" s="76">
        <f t="shared" si="27"/>
        <v>0</v>
      </c>
      <c r="AQ14" s="76">
        <f t="shared" si="27"/>
        <v>350</v>
      </c>
      <c r="AR14" s="76">
        <f t="shared" si="27"/>
        <v>0</v>
      </c>
      <c r="AS14" s="76">
        <f t="shared" si="27"/>
        <v>350</v>
      </c>
      <c r="AT14" s="76">
        <f t="shared" si="27"/>
        <v>0</v>
      </c>
      <c r="AU14" s="76">
        <f t="shared" si="27"/>
        <v>350</v>
      </c>
      <c r="AV14" s="76">
        <f t="shared" si="27"/>
        <v>0</v>
      </c>
      <c r="AW14" s="76">
        <f t="shared" si="27"/>
        <v>350</v>
      </c>
      <c r="AX14" s="76">
        <f t="shared" si="27"/>
        <v>0</v>
      </c>
      <c r="AY14" s="76">
        <f t="shared" si="27"/>
        <v>350</v>
      </c>
      <c r="AZ14" s="76">
        <f t="shared" si="27"/>
        <v>0</v>
      </c>
    </row>
    <row r="15" spans="1:52" ht="137.25" customHeight="1" outlineLevel="3" x14ac:dyDescent="0.25">
      <c r="A15" s="82" t="s">
        <v>182</v>
      </c>
      <c r="B15" s="83" t="s">
        <v>195</v>
      </c>
      <c r="C15" s="81" t="s">
        <v>190</v>
      </c>
      <c r="D15" s="77" t="s">
        <v>196</v>
      </c>
      <c r="E15" s="78">
        <f t="shared" ref="E15" si="28">SUM(F15:H15)</f>
        <v>3850</v>
      </c>
      <c r="F15" s="79">
        <f t="shared" ref="F15" si="29">J15+N15+R15+V15+Z15+AD15+AH15+AL15+AP15+AT15+AX15</f>
        <v>0</v>
      </c>
      <c r="G15" s="79">
        <f t="shared" ref="G15" si="30">K15+O15+S15+W15+AA15+AE15+AI15+AM15+AQ15+AU15+AY15</f>
        <v>3850</v>
      </c>
      <c r="H15" s="79">
        <f t="shared" ref="H15" si="31">L15+P15+T15+X15+AB15+AF15+AJ15+AN15+AR15+AV15+AZ15</f>
        <v>0</v>
      </c>
      <c r="I15" s="76">
        <f>SUM(J15:L15)</f>
        <v>350</v>
      </c>
      <c r="J15" s="80">
        <v>0</v>
      </c>
      <c r="K15" s="85">
        <v>350</v>
      </c>
      <c r="L15" s="86">
        <v>0</v>
      </c>
      <c r="M15" s="76">
        <f>SUM(N15:P15)</f>
        <v>350</v>
      </c>
      <c r="N15" s="80">
        <v>0</v>
      </c>
      <c r="O15" s="85">
        <v>350</v>
      </c>
      <c r="P15" s="86">
        <v>0</v>
      </c>
      <c r="Q15" s="76">
        <f>SUM(R15:T15)</f>
        <v>350</v>
      </c>
      <c r="R15" s="80">
        <v>0</v>
      </c>
      <c r="S15" s="85">
        <v>350</v>
      </c>
      <c r="T15" s="86">
        <v>0</v>
      </c>
      <c r="U15" s="76">
        <f>SUM(V15:X15)</f>
        <v>350</v>
      </c>
      <c r="V15" s="80">
        <v>0</v>
      </c>
      <c r="W15" s="85">
        <v>350</v>
      </c>
      <c r="X15" s="86">
        <v>0</v>
      </c>
      <c r="Y15" s="76">
        <f>SUM(Z15:AB15)</f>
        <v>350</v>
      </c>
      <c r="Z15" s="80">
        <v>0</v>
      </c>
      <c r="AA15" s="85">
        <v>350</v>
      </c>
      <c r="AB15" s="86">
        <v>0</v>
      </c>
      <c r="AC15" s="76">
        <f>SUM(AD15:AF15)</f>
        <v>350</v>
      </c>
      <c r="AD15" s="80">
        <v>0</v>
      </c>
      <c r="AE15" s="85">
        <v>350</v>
      </c>
      <c r="AF15" s="86">
        <v>0</v>
      </c>
      <c r="AG15" s="76">
        <f>SUM(AH15:AJ15)</f>
        <v>350</v>
      </c>
      <c r="AH15" s="80">
        <v>0</v>
      </c>
      <c r="AI15" s="85">
        <v>350</v>
      </c>
      <c r="AJ15" s="86">
        <v>0</v>
      </c>
      <c r="AK15" s="76">
        <f>SUM(AL15:AN15)</f>
        <v>350</v>
      </c>
      <c r="AL15" s="80">
        <v>0</v>
      </c>
      <c r="AM15" s="85">
        <v>350</v>
      </c>
      <c r="AN15" s="86">
        <v>0</v>
      </c>
      <c r="AO15" s="76">
        <f>SUM(AP15:AR15)</f>
        <v>350</v>
      </c>
      <c r="AP15" s="80">
        <v>0</v>
      </c>
      <c r="AQ15" s="85">
        <v>350</v>
      </c>
      <c r="AR15" s="86">
        <v>0</v>
      </c>
      <c r="AS15" s="76">
        <f>SUM(AT15:AV15)</f>
        <v>350</v>
      </c>
      <c r="AT15" s="80">
        <v>0</v>
      </c>
      <c r="AU15" s="85">
        <v>350</v>
      </c>
      <c r="AV15" s="86">
        <v>0</v>
      </c>
      <c r="AW15" s="76">
        <f>SUM(AX15:AZ15)</f>
        <v>350</v>
      </c>
      <c r="AX15" s="80">
        <v>0</v>
      </c>
      <c r="AY15" s="85">
        <v>350</v>
      </c>
      <c r="AZ15" s="86">
        <v>0</v>
      </c>
    </row>
    <row r="20" spans="5:52" x14ac:dyDescent="0.25"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</row>
  </sheetData>
  <autoFilter ref="A4:H7">
    <filterColumn colId="4" showButton="0"/>
    <filterColumn colId="5" showButton="0"/>
    <filterColumn colId="6" showButton="0"/>
  </autoFilter>
  <dataConsolidate/>
  <mergeCells count="35">
    <mergeCell ref="E2:V2"/>
    <mergeCell ref="I4:K4"/>
    <mergeCell ref="I5:L5"/>
    <mergeCell ref="I6:I7"/>
    <mergeCell ref="E6:E7"/>
    <mergeCell ref="AC6:AC7"/>
    <mergeCell ref="AC5:AF5"/>
    <mergeCell ref="A4:A7"/>
    <mergeCell ref="B4:B7"/>
    <mergeCell ref="C4:C7"/>
    <mergeCell ref="D4:D7"/>
    <mergeCell ref="E4:H5"/>
    <mergeCell ref="B9:D9"/>
    <mergeCell ref="B10:D10"/>
    <mergeCell ref="B14:D14"/>
    <mergeCell ref="Y5:AB5"/>
    <mergeCell ref="M5:P5"/>
    <mergeCell ref="M6:M7"/>
    <mergeCell ref="Q5:T5"/>
    <mergeCell ref="Q6:Q7"/>
    <mergeCell ref="U5:X5"/>
    <mergeCell ref="U6:U7"/>
    <mergeCell ref="Y6:Y7"/>
    <mergeCell ref="F6:H6"/>
    <mergeCell ref="AG5:AJ5"/>
    <mergeCell ref="AG6:AG7"/>
    <mergeCell ref="AK5:AN5"/>
    <mergeCell ref="AK6:AK7"/>
    <mergeCell ref="AO5:AR5"/>
    <mergeCell ref="AO6:AO7"/>
    <mergeCell ref="AS5:AV5"/>
    <mergeCell ref="AS6:AS7"/>
    <mergeCell ref="AW5:AZ5"/>
    <mergeCell ref="AW6:AW7"/>
    <mergeCell ref="AV1:AZ1"/>
  </mergeCells>
  <printOptions horizontalCentered="1"/>
  <pageMargins left="0.19685039370078741" right="0" top="0" bottom="0" header="0.31496062992125984" footer="0.31496062992125984"/>
  <pageSetup paperSize="9" scale="23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20" t="s">
        <v>71</v>
      </c>
      <c r="P1" s="120"/>
      <c r="Q1" s="120"/>
      <c r="R1" s="120"/>
      <c r="S1" s="120"/>
      <c r="T1" s="120"/>
    </row>
    <row r="4" spans="1:24" ht="72.75" customHeight="1" x14ac:dyDescent="0.25">
      <c r="A4" s="13" t="s">
        <v>2</v>
      </c>
      <c r="B4" s="14" t="s">
        <v>72</v>
      </c>
      <c r="C4" s="13" t="s">
        <v>4</v>
      </c>
      <c r="D4" s="14" t="s">
        <v>73</v>
      </c>
      <c r="E4" s="14" t="s">
        <v>74</v>
      </c>
      <c r="F4" s="15" t="s">
        <v>75</v>
      </c>
      <c r="G4" s="15" t="s">
        <v>76</v>
      </c>
      <c r="H4" s="15" t="s">
        <v>77</v>
      </c>
      <c r="I4" s="15" t="s">
        <v>78</v>
      </c>
      <c r="J4" s="15"/>
      <c r="K4" s="15" t="s">
        <v>79</v>
      </c>
      <c r="L4" s="16"/>
      <c r="M4" s="16">
        <v>2019</v>
      </c>
      <c r="N4" s="16" t="s">
        <v>80</v>
      </c>
      <c r="O4" s="16" t="s">
        <v>78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121" t="s">
        <v>81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32</v>
      </c>
      <c r="B7" s="121"/>
      <c r="C7" s="25" t="s">
        <v>60</v>
      </c>
      <c r="D7" s="121" t="s">
        <v>82</v>
      </c>
      <c r="E7" s="26" t="s">
        <v>83</v>
      </c>
      <c r="F7" s="16" t="s">
        <v>84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33</v>
      </c>
      <c r="B8" s="121"/>
      <c r="C8" s="25" t="s">
        <v>6</v>
      </c>
      <c r="D8" s="121"/>
      <c r="E8" s="26" t="s">
        <v>85</v>
      </c>
      <c r="F8" s="16" t="s">
        <v>84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34</v>
      </c>
      <c r="B9" s="121"/>
      <c r="C9" s="25" t="s">
        <v>62</v>
      </c>
      <c r="D9" s="121"/>
      <c r="E9" s="26" t="s">
        <v>86</v>
      </c>
      <c r="F9" s="16" t="s">
        <v>84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121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35</v>
      </c>
      <c r="B11" s="121"/>
      <c r="C11" s="25" t="s">
        <v>60</v>
      </c>
      <c r="D11" s="121" t="s">
        <v>87</v>
      </c>
      <c r="E11" s="121" t="s">
        <v>88</v>
      </c>
      <c r="F11" s="122" t="s">
        <v>84</v>
      </c>
      <c r="G11" s="122">
        <f>(M11+M12+M13+M14)/M10*100</f>
        <v>100</v>
      </c>
      <c r="H11" s="123">
        <v>100</v>
      </c>
      <c r="I11" s="123">
        <v>100</v>
      </c>
      <c r="J11" s="31"/>
      <c r="K11" s="123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36</v>
      </c>
      <c r="B12" s="121"/>
      <c r="C12" s="25" t="s">
        <v>6</v>
      </c>
      <c r="D12" s="121"/>
      <c r="E12" s="121"/>
      <c r="F12" s="122"/>
      <c r="G12" s="122"/>
      <c r="H12" s="124"/>
      <c r="I12" s="124"/>
      <c r="J12" s="32"/>
      <c r="K12" s="124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37</v>
      </c>
      <c r="B13" s="121"/>
      <c r="C13" s="25" t="s">
        <v>62</v>
      </c>
      <c r="D13" s="121"/>
      <c r="E13" s="121"/>
      <c r="F13" s="122"/>
      <c r="G13" s="122"/>
      <c r="H13" s="124"/>
      <c r="I13" s="124"/>
      <c r="J13" s="32"/>
      <c r="K13" s="124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38</v>
      </c>
      <c r="B14" s="121"/>
      <c r="C14" s="25" t="s">
        <v>61</v>
      </c>
      <c r="D14" s="121"/>
      <c r="E14" s="121"/>
      <c r="F14" s="122"/>
      <c r="G14" s="122"/>
      <c r="H14" s="125"/>
      <c r="I14" s="125"/>
      <c r="J14" s="33"/>
      <c r="K14" s="125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121"/>
      <c r="C15" s="21" t="s">
        <v>89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39</v>
      </c>
      <c r="B16" s="121"/>
      <c r="C16" s="25" t="s">
        <v>60</v>
      </c>
      <c r="D16" s="126" t="s">
        <v>90</v>
      </c>
      <c r="E16" s="121" t="s">
        <v>91</v>
      </c>
      <c r="F16" s="121"/>
      <c r="G16" s="129">
        <f>M15/50*100</f>
        <v>30</v>
      </c>
      <c r="H16" s="129">
        <f>N15/43*100</f>
        <v>39.534883720930232</v>
      </c>
      <c r="I16" s="129">
        <f>O15/43*100</f>
        <v>34.883720930232556</v>
      </c>
      <c r="J16" s="34"/>
      <c r="K16" s="129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1" t="s">
        <v>92</v>
      </c>
      <c r="V16" s="121"/>
      <c r="W16" s="121"/>
      <c r="X16" s="121"/>
    </row>
    <row r="17" spans="1:25" ht="27" customHeight="1" outlineLevel="3" x14ac:dyDescent="0.25">
      <c r="A17" s="24" t="s">
        <v>40</v>
      </c>
      <c r="B17" s="121"/>
      <c r="C17" s="25" t="s">
        <v>6</v>
      </c>
      <c r="D17" s="127"/>
      <c r="E17" s="121"/>
      <c r="F17" s="122"/>
      <c r="G17" s="130"/>
      <c r="H17" s="130"/>
      <c r="I17" s="130"/>
      <c r="J17" s="35"/>
      <c r="K17" s="130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1"/>
      <c r="V17" s="121"/>
      <c r="W17" s="121"/>
      <c r="X17" s="121"/>
    </row>
    <row r="18" spans="1:25" ht="40.5" customHeight="1" outlineLevel="3" x14ac:dyDescent="0.25">
      <c r="A18" s="24" t="s">
        <v>41</v>
      </c>
      <c r="B18" s="121"/>
      <c r="C18" s="25" t="s">
        <v>62</v>
      </c>
      <c r="D18" s="127"/>
      <c r="E18" s="121"/>
      <c r="F18" s="122"/>
      <c r="G18" s="130"/>
      <c r="H18" s="130"/>
      <c r="I18" s="130"/>
      <c r="J18" s="35"/>
      <c r="K18" s="130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1"/>
      <c r="V18" s="121"/>
      <c r="W18" s="121"/>
      <c r="X18" s="121"/>
    </row>
    <row r="19" spans="1:25" ht="27.75" customHeight="1" outlineLevel="3" x14ac:dyDescent="0.25">
      <c r="A19" s="24" t="s">
        <v>42</v>
      </c>
      <c r="B19" s="121"/>
      <c r="C19" s="36" t="s">
        <v>61</v>
      </c>
      <c r="D19" s="127"/>
      <c r="E19" s="121"/>
      <c r="F19" s="122"/>
      <c r="G19" s="131"/>
      <c r="H19" s="131"/>
      <c r="I19" s="131"/>
      <c r="J19" s="37"/>
      <c r="K19" s="131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1"/>
      <c r="V19" s="121"/>
      <c r="W19" s="121"/>
      <c r="X19" s="121"/>
    </row>
    <row r="20" spans="1:25" ht="147.75" customHeight="1" outlineLevel="3" x14ac:dyDescent="0.25">
      <c r="A20" s="24"/>
      <c r="B20" s="121"/>
      <c r="C20" s="38"/>
      <c r="D20" s="128"/>
      <c r="E20" s="39" t="s">
        <v>93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32" t="s">
        <v>94</v>
      </c>
      <c r="V20" s="133"/>
      <c r="W20" s="133"/>
      <c r="X20" s="133"/>
    </row>
    <row r="21" spans="1:25" ht="22.5" customHeight="1" outlineLevel="3" x14ac:dyDescent="0.25">
      <c r="A21" s="24" t="s">
        <v>39</v>
      </c>
      <c r="B21" s="121"/>
      <c r="C21" s="25" t="s">
        <v>60</v>
      </c>
      <c r="D21" s="40"/>
      <c r="E21" s="121" t="s">
        <v>91</v>
      </c>
      <c r="F21" s="121"/>
      <c r="G21" s="129">
        <f>M20/50*100</f>
        <v>2</v>
      </c>
      <c r="H21" s="129">
        <f>N20/43*100</f>
        <v>2.3255813953488373</v>
      </c>
      <c r="I21" s="34"/>
      <c r="J21" s="34"/>
      <c r="K21" s="129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1" t="s">
        <v>92</v>
      </c>
      <c r="V21" s="121"/>
      <c r="W21" s="121"/>
      <c r="X21" s="121"/>
    </row>
    <row r="22" spans="1:25" ht="27" customHeight="1" outlineLevel="3" x14ac:dyDescent="0.25">
      <c r="A22" s="24" t="s">
        <v>40</v>
      </c>
      <c r="B22" s="121"/>
      <c r="C22" s="25" t="s">
        <v>6</v>
      </c>
      <c r="D22" s="40"/>
      <c r="E22" s="121"/>
      <c r="F22" s="122"/>
      <c r="G22" s="130"/>
      <c r="H22" s="130"/>
      <c r="I22" s="35"/>
      <c r="J22" s="35"/>
      <c r="K22" s="130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1"/>
      <c r="V22" s="121"/>
      <c r="W22" s="121"/>
      <c r="X22" s="121"/>
    </row>
    <row r="23" spans="1:25" ht="40.5" customHeight="1" outlineLevel="3" x14ac:dyDescent="0.25">
      <c r="A23" s="24" t="s">
        <v>41</v>
      </c>
      <c r="B23" s="121"/>
      <c r="C23" s="25" t="s">
        <v>62</v>
      </c>
      <c r="D23" s="40"/>
      <c r="E23" s="121"/>
      <c r="F23" s="122"/>
      <c r="G23" s="130"/>
      <c r="H23" s="130"/>
      <c r="I23" s="35"/>
      <c r="J23" s="35"/>
      <c r="K23" s="130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1"/>
      <c r="V23" s="121"/>
      <c r="W23" s="121"/>
      <c r="X23" s="121"/>
    </row>
    <row r="24" spans="1:25" ht="27.75" customHeight="1" outlineLevel="3" x14ac:dyDescent="0.25">
      <c r="A24" s="24" t="s">
        <v>42</v>
      </c>
      <c r="B24" s="121"/>
      <c r="C24" s="36" t="s">
        <v>61</v>
      </c>
      <c r="D24" s="40"/>
      <c r="E24" s="121"/>
      <c r="F24" s="122"/>
      <c r="G24" s="131"/>
      <c r="H24" s="131"/>
      <c r="I24" s="37"/>
      <c r="J24" s="37"/>
      <c r="K24" s="131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1"/>
      <c r="V24" s="121"/>
      <c r="W24" s="121"/>
      <c r="X24" s="121"/>
    </row>
    <row r="25" spans="1:25" s="41" customFormat="1" ht="47.25" customHeight="1" outlineLevel="2" x14ac:dyDescent="0.25">
      <c r="A25" s="18" t="s">
        <v>53</v>
      </c>
      <c r="B25" s="121"/>
      <c r="C25" s="21" t="s">
        <v>95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55</v>
      </c>
      <c r="B26" s="121"/>
      <c r="C26" s="42" t="s">
        <v>59</v>
      </c>
      <c r="D26" s="121" t="s">
        <v>96</v>
      </c>
      <c r="E26" s="140" t="s">
        <v>97</v>
      </c>
      <c r="F26" s="122" t="s">
        <v>84</v>
      </c>
      <c r="G26" s="122">
        <v>100</v>
      </c>
      <c r="H26" s="123">
        <v>100</v>
      </c>
      <c r="I26" s="31"/>
      <c r="J26" s="31"/>
      <c r="K26" s="123">
        <v>100</v>
      </c>
      <c r="L26" s="122"/>
      <c r="M26" s="122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56</v>
      </c>
      <c r="B27" s="121"/>
      <c r="C27" s="25" t="s">
        <v>54</v>
      </c>
      <c r="D27" s="121"/>
      <c r="E27" s="140"/>
      <c r="F27" s="122"/>
      <c r="G27" s="122"/>
      <c r="H27" s="125"/>
      <c r="I27" s="33"/>
      <c r="J27" s="33"/>
      <c r="K27" s="125"/>
      <c r="L27" s="122"/>
      <c r="M27" s="122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57</v>
      </c>
      <c r="B28" s="121"/>
      <c r="C28" s="25" t="s">
        <v>58</v>
      </c>
      <c r="D28" s="26" t="s">
        <v>98</v>
      </c>
      <c r="E28" s="26" t="s">
        <v>99</v>
      </c>
      <c r="F28" s="16" t="s">
        <v>100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6" t="s">
        <v>101</v>
      </c>
      <c r="V28" s="137"/>
      <c r="W28" s="137"/>
      <c r="X28" s="137"/>
    </row>
    <row r="29" spans="1:25" s="20" customFormat="1" ht="47.25" customHeight="1" outlineLevel="1" x14ac:dyDescent="0.25">
      <c r="A29" s="43">
        <v>2</v>
      </c>
      <c r="B29" s="126" t="s">
        <v>102</v>
      </c>
      <c r="C29" s="44" t="s">
        <v>31</v>
      </c>
      <c r="D29" s="126" t="s">
        <v>103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27"/>
      <c r="C30" s="46" t="s">
        <v>158</v>
      </c>
      <c r="D30" s="127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27"/>
      <c r="C31" s="46" t="s">
        <v>159</v>
      </c>
      <c r="D31" s="127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38" t="s">
        <v>165</v>
      </c>
      <c r="V31" s="139"/>
      <c r="W31" s="139"/>
      <c r="X31" s="139"/>
    </row>
    <row r="32" spans="1:25" s="45" customFormat="1" ht="60.75" thickBot="1" x14ac:dyDescent="0.3">
      <c r="B32" s="127"/>
      <c r="C32" s="46" t="s">
        <v>160</v>
      </c>
      <c r="D32" s="127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38" t="s">
        <v>163</v>
      </c>
      <c r="V32" s="139"/>
      <c r="W32" s="139"/>
      <c r="X32" s="139"/>
      <c r="Y32" s="45" t="s">
        <v>164</v>
      </c>
    </row>
    <row r="33" spans="1:27" ht="45" outlineLevel="3" x14ac:dyDescent="0.25">
      <c r="A33" s="24" t="s">
        <v>43</v>
      </c>
      <c r="B33" s="127"/>
      <c r="C33" s="25" t="s">
        <v>104</v>
      </c>
      <c r="D33" s="127"/>
      <c r="E33" s="50" t="s">
        <v>105</v>
      </c>
      <c r="F33" s="16" t="s">
        <v>106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6" t="s">
        <v>107</v>
      </c>
      <c r="V33" s="137"/>
      <c r="W33" s="137"/>
      <c r="X33" s="137"/>
    </row>
    <row r="34" spans="1:27" ht="60" outlineLevel="3" x14ac:dyDescent="0.25">
      <c r="A34" s="24" t="s">
        <v>44</v>
      </c>
      <c r="B34" s="127"/>
      <c r="C34" s="25" t="s">
        <v>16</v>
      </c>
      <c r="D34" s="127"/>
      <c r="E34" s="50" t="s">
        <v>108</v>
      </c>
      <c r="F34" s="16" t="s">
        <v>109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110</v>
      </c>
      <c r="B35" s="127"/>
      <c r="C35" s="25" t="s">
        <v>111</v>
      </c>
      <c r="D35" s="127"/>
      <c r="E35" s="126" t="s">
        <v>112</v>
      </c>
      <c r="F35" s="123" t="s">
        <v>113</v>
      </c>
      <c r="G35" s="123">
        <v>6</v>
      </c>
      <c r="H35" s="123">
        <v>1</v>
      </c>
      <c r="I35" s="31"/>
      <c r="J35" s="31"/>
      <c r="K35" s="123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4" t="s">
        <v>114</v>
      </c>
      <c r="V35" s="135"/>
      <c r="W35" s="135"/>
      <c r="X35" s="135"/>
      <c r="Y35" s="135" t="s">
        <v>168</v>
      </c>
      <c r="Z35" s="135"/>
      <c r="AA35" s="135"/>
    </row>
    <row r="36" spans="1:27" ht="60" outlineLevel="3" x14ac:dyDescent="0.25">
      <c r="A36" s="24"/>
      <c r="B36" s="128"/>
      <c r="C36" s="25" t="s">
        <v>115</v>
      </c>
      <c r="D36" s="128"/>
      <c r="E36" s="128"/>
      <c r="F36" s="125"/>
      <c r="G36" s="125"/>
      <c r="H36" s="125"/>
      <c r="I36" s="33"/>
      <c r="J36" s="33"/>
      <c r="K36" s="125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21" t="s">
        <v>116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45</v>
      </c>
      <c r="B38" s="121"/>
      <c r="C38" s="2" t="s">
        <v>7</v>
      </c>
      <c r="D38" s="26" t="s">
        <v>117</v>
      </c>
      <c r="E38" s="52" t="s">
        <v>118</v>
      </c>
      <c r="F38" s="16" t="s">
        <v>84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46</v>
      </c>
      <c r="B39" s="121"/>
      <c r="C39" s="2" t="s">
        <v>8</v>
      </c>
      <c r="D39" s="26" t="s">
        <v>119</v>
      </c>
      <c r="E39" s="52" t="s">
        <v>120</v>
      </c>
      <c r="F39" s="16" t="s">
        <v>121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21" t="s">
        <v>122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47</v>
      </c>
      <c r="B41" s="121"/>
      <c r="C41" s="141" t="s">
        <v>9</v>
      </c>
      <c r="D41" s="142" t="s">
        <v>123</v>
      </c>
      <c r="E41" s="52" t="s">
        <v>124</v>
      </c>
      <c r="F41" s="16" t="s">
        <v>125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21"/>
      <c r="C42" s="141"/>
      <c r="D42" s="142"/>
      <c r="E42" s="52" t="s">
        <v>126</v>
      </c>
      <c r="F42" s="16" t="s">
        <v>125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48</v>
      </c>
      <c r="B43" s="121"/>
      <c r="C43" s="2" t="s">
        <v>10</v>
      </c>
      <c r="D43" s="143" t="s">
        <v>127</v>
      </c>
      <c r="E43" s="52" t="s">
        <v>128</v>
      </c>
      <c r="F43" s="16" t="s">
        <v>125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49</v>
      </c>
      <c r="B44" s="121"/>
      <c r="C44" s="141" t="s">
        <v>68</v>
      </c>
      <c r="D44" s="143"/>
      <c r="E44" s="53" t="s">
        <v>129</v>
      </c>
      <c r="F44" s="16" t="s">
        <v>125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21"/>
      <c r="C45" s="141"/>
      <c r="D45" s="143"/>
      <c r="E45" s="54" t="s">
        <v>130</v>
      </c>
      <c r="F45" s="16" t="s">
        <v>125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23" t="s">
        <v>50</v>
      </c>
      <c r="B46" s="121"/>
      <c r="C46" s="141" t="s">
        <v>69</v>
      </c>
      <c r="D46" s="143"/>
      <c r="E46" s="39" t="s">
        <v>131</v>
      </c>
      <c r="F46" s="16" t="s">
        <v>132</v>
      </c>
      <c r="G46" s="16" t="s">
        <v>133</v>
      </c>
      <c r="H46" s="16" t="s">
        <v>133</v>
      </c>
      <c r="I46" s="16"/>
      <c r="J46" s="16"/>
      <c r="K46" s="16" t="s">
        <v>133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25"/>
      <c r="B47" s="121"/>
      <c r="C47" s="141"/>
      <c r="D47" s="143"/>
      <c r="E47" s="39" t="s">
        <v>134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26" t="s">
        <v>135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127"/>
      <c r="C49" s="2" t="s">
        <v>63</v>
      </c>
      <c r="D49" s="126" t="s">
        <v>136</v>
      </c>
      <c r="E49" s="121" t="s">
        <v>137</v>
      </c>
      <c r="F49" s="122" t="s">
        <v>138</v>
      </c>
      <c r="G49" s="122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127"/>
      <c r="C50" s="2" t="s">
        <v>64</v>
      </c>
      <c r="D50" s="127"/>
      <c r="E50" s="121"/>
      <c r="F50" s="122"/>
      <c r="G50" s="122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127"/>
      <c r="C51" s="2" t="s">
        <v>65</v>
      </c>
      <c r="D51" s="127"/>
      <c r="E51" s="121"/>
      <c r="F51" s="122"/>
      <c r="G51" s="122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127"/>
      <c r="C52" s="2" t="s">
        <v>66</v>
      </c>
      <c r="D52" s="127"/>
      <c r="E52" s="121"/>
      <c r="F52" s="122"/>
      <c r="G52" s="122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127"/>
      <c r="C53" s="2" t="s">
        <v>67</v>
      </c>
      <c r="D53" s="128"/>
      <c r="E53" s="121"/>
      <c r="F53" s="122"/>
      <c r="G53" s="122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27"/>
      <c r="C54" s="3" t="s">
        <v>139</v>
      </c>
      <c r="D54" s="126" t="s">
        <v>139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27"/>
      <c r="C55" s="1" t="s">
        <v>140</v>
      </c>
      <c r="D55" s="127"/>
      <c r="E55" s="39" t="s">
        <v>141</v>
      </c>
      <c r="F55" s="24" t="s">
        <v>142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28"/>
      <c r="C56" s="1" t="s">
        <v>143</v>
      </c>
      <c r="D56" s="128"/>
      <c r="E56" s="39" t="s">
        <v>144</v>
      </c>
      <c r="F56" s="24" t="s">
        <v>142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166</v>
      </c>
      <c r="V56" s="57" t="s">
        <v>167</v>
      </c>
    </row>
    <row r="57" spans="1:22" s="20" customFormat="1" ht="64.5" customHeight="1" outlineLevel="1" x14ac:dyDescent="0.25">
      <c r="A57" s="18">
        <v>6</v>
      </c>
      <c r="B57" s="121" t="s">
        <v>145</v>
      </c>
      <c r="C57" s="51" t="s">
        <v>146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44" t="s">
        <v>28</v>
      </c>
      <c r="B58" s="121"/>
      <c r="C58" s="145" t="s">
        <v>147</v>
      </c>
      <c r="D58" s="121" t="s">
        <v>148</v>
      </c>
      <c r="E58" s="39" t="s">
        <v>149</v>
      </c>
      <c r="F58" s="26" t="s">
        <v>150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44"/>
      <c r="B59" s="121"/>
      <c r="C59" s="145"/>
      <c r="D59" s="121"/>
      <c r="E59" s="39" t="s">
        <v>151</v>
      </c>
      <c r="F59" s="26" t="s">
        <v>152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29</v>
      </c>
      <c r="B60" s="121"/>
      <c r="C60" s="58" t="s">
        <v>51</v>
      </c>
      <c r="D60" s="26" t="s">
        <v>153</v>
      </c>
      <c r="E60" s="39" t="s">
        <v>154</v>
      </c>
      <c r="F60" s="26" t="s">
        <v>84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30</v>
      </c>
      <c r="B61" s="121"/>
      <c r="C61" s="58" t="s">
        <v>52</v>
      </c>
      <c r="D61" s="26" t="s">
        <v>155</v>
      </c>
      <c r="E61" s="39" t="s">
        <v>156</v>
      </c>
      <c r="F61" s="26" t="s">
        <v>157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2024-09-17T11:00:03Z</dcterms:modified>
</cp:coreProperties>
</file>