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 activeTab="8"/>
  </bookViews>
  <sheets>
    <sheet name="2021 УЧР (2)" sheetId="8" r:id="rId1"/>
    <sheet name="2020" sheetId="1" r:id="rId2"/>
    <sheet name="2020," sheetId="4" r:id="rId3"/>
    <sheet name="2021 УЧР" sheetId="5" r:id="rId4"/>
    <sheet name="2022 ПРЕД" sheetId="6" r:id="rId5"/>
    <sheet name="2021 ПРЕД " sheetId="7" r:id="rId6"/>
    <sheet name="2022 УЧР " sheetId="9" r:id="rId7"/>
    <sheet name="2023 ПРЕД" sheetId="10" r:id="rId8"/>
    <sheet name="2023 УЧР " sheetId="11" r:id="rId9"/>
  </sheets>
  <definedNames>
    <definedName name="_xlnm.Print_Area" localSheetId="1">'2020'!$A$1:$F$19</definedName>
    <definedName name="_xlnm.Print_Area" localSheetId="2">'2020,'!$A$1:$D$12</definedName>
    <definedName name="_xlnm.Print_Area" localSheetId="5">'2021 ПРЕД '!$A$1:$F$19</definedName>
    <definedName name="_xlnm.Print_Area" localSheetId="3">'2021 УЧР'!$A$1:$D$12</definedName>
    <definedName name="_xlnm.Print_Area" localSheetId="0">'2021 УЧР (2)'!$A$1:$D$12</definedName>
    <definedName name="_xlnm.Print_Area" localSheetId="4">'2022 ПРЕД'!$A$1:$H$19</definedName>
    <definedName name="_xlnm.Print_Area" localSheetId="6">'2022 УЧР '!$A$1:$D$12</definedName>
    <definedName name="_xlnm.Print_Area" localSheetId="7">'2023 ПРЕД'!$A$1:$H$19</definedName>
    <definedName name="_xlnm.Print_Area" localSheetId="8">'2023 УЧР '!$A$1:$D$13</definedName>
  </definedNames>
  <calcPr calcId="162913"/>
</workbook>
</file>

<file path=xl/calcChain.xml><?xml version="1.0" encoding="utf-8"?>
<calcChain xmlns="http://schemas.openxmlformats.org/spreadsheetml/2006/main">
  <c r="F17" i="10" l="1"/>
  <c r="F16" i="10" s="1"/>
  <c r="F11" i="10"/>
  <c r="K6" i="10"/>
  <c r="E3" i="10"/>
  <c r="G3" i="10" s="1"/>
  <c r="G19" i="7" l="1"/>
  <c r="G18" i="7"/>
  <c r="G17" i="7"/>
  <c r="G16" i="7"/>
  <c r="G15" i="7"/>
  <c r="G14" i="7"/>
  <c r="G13" i="7"/>
  <c r="G12" i="7"/>
  <c r="G11" i="7"/>
  <c r="G10" i="7"/>
  <c r="G9" i="7"/>
  <c r="G8" i="7"/>
  <c r="G7" i="7"/>
  <c r="K6" i="7"/>
  <c r="G6" i="7"/>
  <c r="G5" i="7"/>
  <c r="G4" i="7"/>
  <c r="E3" i="7"/>
  <c r="E3" i="6" l="1"/>
  <c r="G3" i="6" s="1"/>
  <c r="K6" i="6" l="1"/>
  <c r="K6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4" i="1"/>
</calcChain>
</file>

<file path=xl/sharedStrings.xml><?xml version="1.0" encoding="utf-8"?>
<sst xmlns="http://schemas.openxmlformats.org/spreadsheetml/2006/main" count="251" uniqueCount="62">
  <si>
    <t>Показатели экономической эффективности</t>
  </si>
  <si>
    <t>Выручка от продажи товаров, продукции, работ, услуг</t>
  </si>
  <si>
    <t>Себестоимость (полная) проданных товаров, продукции, работ, услуг</t>
  </si>
  <si>
    <t>Прибыль (убыток) от продаж</t>
  </si>
  <si>
    <t>Прочие доходы</t>
  </si>
  <si>
    <t>Прочие расходы</t>
  </si>
  <si>
    <t>Прибыль (убыток) до налогообложения</t>
  </si>
  <si>
    <t>Чистая прибыль</t>
  </si>
  <si>
    <t>Рентабельность затрат, %</t>
  </si>
  <si>
    <t>Дебиторская задолженность</t>
  </si>
  <si>
    <t>Кредиторская задолженность</t>
  </si>
  <si>
    <t>план</t>
  </si>
  <si>
    <t>факт</t>
  </si>
  <si>
    <t>Показатели социальной эффективности</t>
  </si>
  <si>
    <t>Среднесписочная численность, чел.</t>
  </si>
  <si>
    <t>Средняя заработная плата сотрудников</t>
  </si>
  <si>
    <t>в т.ч. доля стимулирующих выплат в фонде оплаты труда (%)</t>
  </si>
  <si>
    <t>Наименование муниципального предприятия</t>
  </si>
  <si>
    <t>№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</si>
  <si>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</si>
  <si>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</si>
  <si>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</si>
  <si>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</si>
  <si>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</si>
  <si>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</si>
  <si>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</si>
  <si>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</si>
  <si>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</si>
  <si>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</si>
  <si>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</t>
  </si>
  <si>
    <t>Наименование показателя</t>
  </si>
  <si>
    <t>2.</t>
  </si>
  <si>
    <t>2.1.</t>
  </si>
  <si>
    <t>2.2.</t>
  </si>
  <si>
    <t>2.3.</t>
  </si>
  <si>
    <t>2.4.</t>
  </si>
  <si>
    <t>Фонд оплаты труда (всего):</t>
  </si>
  <si>
    <t>Количество видов производимой продукции, работ, оказываемых услуг (ед.)</t>
  </si>
  <si>
    <t>Процент исполнения бюджетной сметы</t>
  </si>
  <si>
    <t>Поступления в бюджет ЗР от приносящей доход деятельности</t>
  </si>
  <si>
    <t>План</t>
  </si>
  <si>
    <t>Факт</t>
  </si>
  <si>
    <t>МП ЗР "Севержилкомсервис"</t>
  </si>
  <si>
    <t>МП ЗР "Северная транспортная компания"</t>
  </si>
  <si>
    <t>тыс.руб.</t>
  </si>
  <si>
    <t xml:space="preserve">Показатели экономической и социальной эффективности 
деятельности муниципальных  предприятий, учредителем которых является муниципальное образование «Муниципальный район «Заполярный район» 
за 2020 год.
</t>
  </si>
  <si>
    <t>Показатели экономической и социальной эффективности деятельности муниципальных учреждений, учредителем которых является муниципальное образование «Муниципальный район «Заполярный район» за 2020 год.</t>
  </si>
  <si>
    <t>Кредиторская задолженность*</t>
  </si>
  <si>
    <t>Дебиторская задолженность*</t>
  </si>
  <si>
    <t>*Информация по данным показателям заполняется на начало и на конец отчетного периода</t>
  </si>
  <si>
    <t>МП ЗР "Северное"</t>
  </si>
  <si>
    <t>Показатели экономической и социальной эффективности деятельности муниципальных учреждений, учредителем которых является муниципальное образование «Муниципальный район «Заполярный район» за 2021 год.</t>
  </si>
  <si>
    <t>Отчет за год, предшествующий отчетному</t>
  </si>
  <si>
    <t>Отчет</t>
  </si>
  <si>
    <t xml:space="preserve">Показатели экономической и социальной эффективности 
деятельности муниципальных  предприятий, учредителем которых является муниципальное образование «Муниципальный район «Заполярный район» 
за 2022 год.
</t>
  </si>
  <si>
    <t>МКП ЗР "Пешский животноводческий комплекс"</t>
  </si>
  <si>
    <t>Показатели экономической и социальной эффективности деятельности муниципальных учреждений, учредителем которых является муниципальное образование «Муниципальный район «Заполярный район» за 2022 год.</t>
  </si>
  <si>
    <t>-</t>
  </si>
  <si>
    <t xml:space="preserve">Показатели экономической и социальной эффективности 
деятельности муниципальных  предприятий, учредителем которых является муниципальное образование «Муниципальный район «Заполярный район» 
за 2021 год.
</t>
  </si>
  <si>
    <t xml:space="preserve">Показатели экономической и социальной эффективности 
деятельности муниципальных  предприятий, учредителем которых является муниципальное образование «Муниципальный район «Заполярный район» 
за 2023 год.
</t>
  </si>
  <si>
    <t>Показатели экономической и социальной эффективности деятельности муниципальных учреждений, учредителем которых является муниципальное образование «Муниципальный район «Заполярный район» за 2023 год.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</si>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</sst>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2" xfId="0" applyFont="1" applyBorder="1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" fontId="1" fillId="0" borderId="4" xfId="0" applyNumberFormat="1" applyFont="1" applyBorder="1" applyAlignment="1"/>
    <xf numFmtId="4" fontId="1" fillId="0" borderId="4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2" xfId="0" applyNumberFormat="1" applyFont="1" applyBorder="1" applyAlignment="1">
      <alignment horizontal="center" wrapText="1"/>
    </xf>
    <xf numFmtId="4" fontId="1" fillId="0" borderId="9" xfId="0" applyNumberFormat="1" applyFont="1" applyBorder="1" applyAlignment="1">
      <alignment horizontal="center" wrapText="1"/>
    </xf>
    <xf numFmtId="4" fontId="1" fillId="0" borderId="3" xfId="0" applyNumberFormat="1" applyFont="1" applyBorder="1" applyAlignment="1">
      <alignment horizontal="center" wrapText="1"/>
    </xf>
    <xf numFmtId="4" fontId="1" fillId="0" borderId="21" xfId="0" applyNumberFormat="1" applyFont="1" applyBorder="1" applyAlignment="1">
      <alignment horizontal="center" wrapText="1"/>
    </xf>
    <xf numFmtId="4" fontId="2" fillId="0" borderId="13" xfId="0" applyNumberFormat="1" applyFont="1" applyBorder="1" applyAlignment="1"/>
    <xf numFmtId="4" fontId="2" fillId="0" borderId="13" xfId="0" applyNumberFormat="1" applyFont="1" applyBorder="1" applyAlignment="1">
      <alignment horizontal="center"/>
    </xf>
    <xf numFmtId="4" fontId="2" fillId="0" borderId="14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9" xfId="0" applyNumberFormat="1" applyFont="1" applyBorder="1" applyAlignment="1">
      <alignment horizontal="center"/>
    </xf>
    <xf numFmtId="4" fontId="1" fillId="0" borderId="10" xfId="0" applyNumberFormat="1" applyFont="1" applyBorder="1" applyAlignment="1">
      <alignment horizontal="center" wrapText="1"/>
    </xf>
    <xf numFmtId="4" fontId="1" fillId="0" borderId="11" xfId="0" applyNumberFormat="1" applyFont="1" applyBorder="1" applyAlignment="1">
      <alignment horizontal="center" wrapText="1"/>
    </xf>
    <xf numFmtId="164" fontId="1" fillId="0" borderId="4" xfId="0" applyNumberFormat="1" applyFont="1" applyBorder="1" applyAlignment="1"/>
    <xf numFmtId="164" fontId="1" fillId="0" borderId="4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 wrapText="1"/>
    </xf>
    <xf numFmtId="4" fontId="1" fillId="0" borderId="2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2" fontId="1" fillId="0" borderId="0" xfId="0" applyNumberFormat="1" applyFont="1"/>
    <xf numFmtId="2" fontId="3" fillId="0" borderId="0" xfId="0" applyNumberFormat="1" applyFont="1"/>
    <xf numFmtId="9" fontId="1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wrapText="1"/>
    </xf>
    <xf numFmtId="4" fontId="5" fillId="0" borderId="2" xfId="0" applyNumberFormat="1" applyFont="1" applyBorder="1" applyAlignment="1">
      <alignment horizontal="center"/>
    </xf>
    <xf numFmtId="4" fontId="1" fillId="2" borderId="2" xfId="0" applyNumberFormat="1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wrapText="1"/>
    </xf>
    <xf numFmtId="164" fontId="1" fillId="2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164" fontId="7" fillId="2" borderId="2" xfId="0" applyNumberFormat="1" applyFont="1" applyFill="1" applyBorder="1"/>
    <xf numFmtId="4" fontId="7" fillId="2" borderId="2" xfId="0" applyNumberFormat="1" applyFont="1" applyFill="1" applyBorder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164" fontId="1" fillId="2" borderId="2" xfId="0" applyNumberFormat="1" applyFont="1" applyFill="1" applyBorder="1"/>
    <xf numFmtId="4" fontId="5" fillId="2" borderId="2" xfId="0" applyNumberFormat="1" applyFont="1" applyFill="1" applyBorder="1" applyAlignment="1">
      <alignment horizontal="center" wrapText="1"/>
    </xf>
    <xf numFmtId="3" fontId="5" fillId="0" borderId="2" xfId="0" applyNumberFormat="1" applyFont="1" applyBorder="1" applyAlignment="1">
      <alignment horizontal="center" wrapText="1"/>
    </xf>
    <xf numFmtId="0" fontId="6" fillId="0" borderId="23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1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23" xfId="0" applyFont="1" applyBorder="1" applyAlignment="1">
      <alignment horizontal="left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 wrapText="1"/>
    </xf>
    <xf numFmtId="164" fontId="9" fillId="2" borderId="2" xfId="0" applyNumberFormat="1" applyFont="1" applyFill="1" applyBorder="1" applyAlignment="1">
      <alignment horizontal="center" wrapText="1"/>
    </xf>
    <xf numFmtId="164" fontId="9" fillId="2" borderId="2" xfId="0" applyNumberFormat="1" applyFont="1" applyFill="1" applyBorder="1" applyAlignment="1">
      <alignment horizontal="center"/>
    </xf>
    <xf numFmtId="164" fontId="9" fillId="2" borderId="2" xfId="0" applyNumberFormat="1" applyFont="1" applyFill="1" applyBorder="1"/>
    <xf numFmtId="164" fontId="10" fillId="2" borderId="2" xfId="0" applyNumberFormat="1" applyFont="1" applyFill="1" applyBorder="1"/>
    <xf numFmtId="4" fontId="9" fillId="2" borderId="2" xfId="0" applyNumberFormat="1" applyFont="1" applyFill="1" applyBorder="1" applyAlignment="1">
      <alignment horizontal="center" wrapText="1"/>
    </xf>
    <xf numFmtId="4" fontId="9" fillId="2" borderId="2" xfId="0" applyNumberFormat="1" applyFont="1" applyFill="1" applyBorder="1" applyAlignment="1">
      <alignment horizontal="center"/>
    </xf>
    <xf numFmtId="4" fontId="9" fillId="2" borderId="2" xfId="0" applyNumberFormat="1" applyFont="1" applyFill="1" applyBorder="1"/>
    <xf numFmtId="4" fontId="10" fillId="2" borderId="2" xfId="0" applyNumberFormat="1" applyFont="1" applyFill="1" applyBorder="1"/>
    <xf numFmtId="0" fontId="8" fillId="2" borderId="5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wrapText="1"/>
    </xf>
    <xf numFmtId="3" fontId="9" fillId="2" borderId="2" xfId="0" applyNumberFormat="1" applyFont="1" applyFill="1" applyBorder="1" applyAlignment="1">
      <alignment horizontal="center"/>
    </xf>
    <xf numFmtId="0" fontId="9" fillId="0" borderId="0" xfId="0" applyFont="1"/>
    <xf numFmtId="0" fontId="9" fillId="0" borderId="22" xfId="0" applyFont="1" applyBorder="1" applyAlignment="1">
      <alignment horizontal="center" wrapText="1"/>
    </xf>
    <xf numFmtId="0" fontId="9" fillId="0" borderId="22" xfId="0" applyFont="1" applyBorder="1" applyAlignment="1">
      <alignment wrapText="1"/>
    </xf>
    <xf numFmtId="0" fontId="9" fillId="0" borderId="0" xfId="0" applyFont="1" applyBorder="1" applyAlignment="1">
      <alignment horizontal="center" wrapText="1"/>
    </xf>
    <xf numFmtId="0" fontId="9" fillId="0" borderId="22" xfId="0" applyFont="1" applyBorder="1" applyAlignment="1">
      <alignment horizontal="center" wrapText="1"/>
    </xf>
    <xf numFmtId="0" fontId="9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wrapText="1"/>
    </xf>
    <xf numFmtId="0" fontId="9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2"/>
  <sheetViews>
    <sheetView view="pageBreakPreview" zoomScaleNormal="100" zoomScaleSheetLayoutView="100" workbookViewId="0">
      <selection activeCell="C24" sqref="C24"/>
    </sheetView>
  </sheetViews>
  <sheetFormatPr defaultRowHeight="18.75" x14ac:dyDescent="0.3"/>
  <cols>
    <col min="1" max="1" width="6.7109375" style="2" customWidth="1"/>
    <col min="2" max="2" width="58.7109375" style="2" customWidth="1"/>
    <col min="3" max="4" width="13.7109375" style="2" customWidth="1"/>
    <col min="5" max="8" width="9.140625" style="2"/>
  </cols>
  <sheetData>
    <row r="1" spans="1:4" ht="81" customHeight="1" x14ac:dyDescent="0.3">
      <c r="B1" s="66" t="s">
        <v>51</v>
      </c>
      <c r="C1" s="66"/>
      <c r="D1" s="66"/>
    </row>
    <row r="2" spans="1:4" x14ac:dyDescent="0.3">
      <c r="A2" s="67" t="s">
        <v>18</v>
      </c>
      <c r="B2" s="69" t="s">
        <v>30</v>
      </c>
      <c r="C2" s="71" t="s">
        <v>50</v>
      </c>
      <c r="D2" s="72"/>
    </row>
    <row r="3" spans="1:4" ht="20.25" customHeight="1" x14ac:dyDescent="0.3">
      <c r="A3" s="68"/>
      <c r="B3" s="70"/>
      <c r="C3" s="3" t="s">
        <v>40</v>
      </c>
      <c r="D3" s="3" t="s">
        <v>41</v>
      </c>
    </row>
    <row r="4" spans="1:4" ht="21.75" customHeight="1" x14ac:dyDescent="0.3">
      <c r="A4" s="3">
        <v>1</v>
      </c>
      <c r="B4" s="6" t="s">
        <v>38</v>
      </c>
      <c r="C4" s="40">
        <v>188701.2</v>
      </c>
      <c r="D4" s="43">
        <v>0.78</v>
      </c>
    </row>
    <row r="5" spans="1:4" ht="37.5" customHeight="1" x14ac:dyDescent="0.3">
      <c r="A5" s="3">
        <v>2</v>
      </c>
      <c r="B5" s="6" t="s">
        <v>39</v>
      </c>
      <c r="C5" s="38">
        <v>4350.2</v>
      </c>
      <c r="D5" s="38">
        <v>5272.8</v>
      </c>
    </row>
    <row r="6" spans="1:4" s="2" customFormat="1" ht="21" customHeight="1" x14ac:dyDescent="0.3">
      <c r="A6" s="3">
        <v>3</v>
      </c>
      <c r="B6" s="6" t="s">
        <v>14</v>
      </c>
      <c r="C6" s="38">
        <v>50</v>
      </c>
      <c r="D6" s="38">
        <v>46.8</v>
      </c>
    </row>
    <row r="7" spans="1:4" s="2" customFormat="1" ht="18.75" customHeight="1" x14ac:dyDescent="0.3">
      <c r="A7" s="3">
        <v>4</v>
      </c>
      <c r="B7" s="6" t="s">
        <v>15</v>
      </c>
      <c r="C7" s="38">
        <v>77.3</v>
      </c>
      <c r="D7" s="38">
        <v>75.5</v>
      </c>
    </row>
    <row r="8" spans="1:4" x14ac:dyDescent="0.3">
      <c r="A8" s="67">
        <v>5</v>
      </c>
      <c r="B8" s="6" t="s">
        <v>36</v>
      </c>
      <c r="C8" s="21">
        <v>46371.9</v>
      </c>
      <c r="D8" s="21">
        <v>45285.7</v>
      </c>
    </row>
    <row r="9" spans="1:4" ht="37.5" x14ac:dyDescent="0.3">
      <c r="A9" s="68"/>
      <c r="B9" s="6" t="s">
        <v>16</v>
      </c>
      <c r="C9" s="21">
        <v>56.49</v>
      </c>
      <c r="D9" s="21">
        <v>47.21</v>
      </c>
    </row>
    <row r="10" spans="1:4" x14ac:dyDescent="0.3">
      <c r="A10" s="3">
        <v>6</v>
      </c>
      <c r="B10" s="1" t="s">
        <v>48</v>
      </c>
      <c r="C10" s="21">
        <v>178779.6</v>
      </c>
      <c r="D10" s="21">
        <v>221791.3</v>
      </c>
    </row>
    <row r="11" spans="1:4" x14ac:dyDescent="0.3">
      <c r="A11" s="3">
        <v>7</v>
      </c>
      <c r="B11" s="1" t="s">
        <v>47</v>
      </c>
      <c r="C11" s="21">
        <v>6960.2</v>
      </c>
      <c r="D11" s="46">
        <v>6960.2</v>
      </c>
    </row>
    <row r="12" spans="1:4" ht="23.25" customHeight="1" x14ac:dyDescent="0.3">
      <c r="B12" s="65" t="s">
        <v>49</v>
      </c>
      <c r="C12" s="65"/>
      <c r="D12" s="65"/>
    </row>
  </sheetData>
  <mergeCells count="6">
    <mergeCell ref="B12:D12"/>
    <mergeCell ref="B1:D1"/>
    <mergeCell ref="A2:A3"/>
    <mergeCell ref="B2:B3"/>
    <mergeCell ref="C2:D2"/>
    <mergeCell ref="A8:A9"/>
  </mergeCell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9"/>
  <sheetViews>
    <sheetView view="pageBreakPreview" zoomScaleNormal="100" zoomScaleSheetLayoutView="100" workbookViewId="0">
      <selection activeCell="L11" sqref="L11"/>
    </sheetView>
  </sheetViews>
  <sheetFormatPr defaultRowHeight="18.75" x14ac:dyDescent="0.3"/>
  <cols>
    <col min="1" max="1" width="6.85546875" style="2" customWidth="1"/>
    <col min="2" max="2" width="58.7109375" style="2" customWidth="1"/>
    <col min="3" max="3" width="15.7109375" style="2" customWidth="1"/>
    <col min="4" max="4" width="15.140625" style="2" customWidth="1"/>
    <col min="5" max="5" width="16.85546875" style="2" customWidth="1"/>
    <col min="6" max="6" width="18.28515625" style="2" customWidth="1"/>
    <col min="7" max="7" width="12.140625" style="2" customWidth="1"/>
    <col min="8" max="10" width="9.140625" style="2"/>
  </cols>
  <sheetData>
    <row r="1" spans="1:11" ht="101.25" customHeight="1" thickBot="1" x14ac:dyDescent="0.35">
      <c r="B1" s="76" t="s">
        <v>45</v>
      </c>
      <c r="C1" s="76"/>
      <c r="D1" s="76"/>
      <c r="E1" s="76"/>
      <c r="F1" s="2" t="s">
        <v>44</v>
      </c>
    </row>
    <row r="2" spans="1:11" ht="42.75" customHeight="1" thickBot="1" x14ac:dyDescent="0.35">
      <c r="A2" s="13" t="s">
        <v>18</v>
      </c>
      <c r="B2" s="14" t="s">
        <v>17</v>
      </c>
      <c r="C2" s="73" t="s">
        <v>42</v>
      </c>
      <c r="D2" s="73"/>
      <c r="E2" s="73" t="s">
        <v>43</v>
      </c>
      <c r="F2" s="75"/>
    </row>
    <row r="3" spans="1:11" ht="24.75" customHeight="1" thickBot="1" x14ac:dyDescent="0.35">
      <c r="A3" s="13" t="s">
        <v>29</v>
      </c>
      <c r="B3" s="15" t="s">
        <v>0</v>
      </c>
      <c r="C3" s="16" t="s">
        <v>11</v>
      </c>
      <c r="D3" s="16" t="s">
        <v>12</v>
      </c>
      <c r="E3" s="16" t="s">
        <v>11</v>
      </c>
      <c r="F3" s="17" t="s">
        <v>12</v>
      </c>
    </row>
    <row r="4" spans="1:11" ht="36.75" customHeight="1" x14ac:dyDescent="0.3">
      <c r="A4" s="9" t="s">
        <v>19</v>
      </c>
      <c r="B4" s="5" t="s">
        <v>1</v>
      </c>
      <c r="C4" s="32">
        <v>2186634.2999999998</v>
      </c>
      <c r="D4" s="33">
        <v>2030778</v>
      </c>
      <c r="E4" s="18">
        <v>41238</v>
      </c>
      <c r="F4" s="20">
        <v>32680</v>
      </c>
      <c r="G4" s="42">
        <f>F4/E4</f>
        <v>0.79247296183132065</v>
      </c>
    </row>
    <row r="5" spans="1:11" ht="18" customHeight="1" x14ac:dyDescent="0.3">
      <c r="A5" s="10" t="s">
        <v>20</v>
      </c>
      <c r="B5" s="7" t="s">
        <v>2</v>
      </c>
      <c r="C5" s="34">
        <v>1969064.3</v>
      </c>
      <c r="D5" s="34">
        <v>1750364</v>
      </c>
      <c r="E5" s="21">
        <v>42346</v>
      </c>
      <c r="F5" s="22">
        <v>38679</v>
      </c>
      <c r="G5" s="42">
        <f t="shared" ref="G5:G19" si="0">F5/E5</f>
        <v>0.91340386341094792</v>
      </c>
      <c r="K5">
        <v>14</v>
      </c>
    </row>
    <row r="6" spans="1:11" ht="19.5" customHeight="1" x14ac:dyDescent="0.3">
      <c r="A6" s="10" t="s">
        <v>21</v>
      </c>
      <c r="B6" s="7" t="s">
        <v>3</v>
      </c>
      <c r="C6" s="34">
        <v>217570</v>
      </c>
      <c r="D6" s="34">
        <v>280414</v>
      </c>
      <c r="E6" s="21">
        <v>-1108</v>
      </c>
      <c r="F6" s="22">
        <v>-5999</v>
      </c>
      <c r="G6" s="42">
        <f t="shared" si="0"/>
        <v>5.4142599277978336</v>
      </c>
      <c r="K6">
        <f>5/K5</f>
        <v>0.35714285714285715</v>
      </c>
    </row>
    <row r="7" spans="1:11" ht="21" customHeight="1" x14ac:dyDescent="0.3">
      <c r="A7" s="10" t="s">
        <v>22</v>
      </c>
      <c r="B7" s="7" t="s">
        <v>4</v>
      </c>
      <c r="C7" s="34">
        <v>48125.599999999999</v>
      </c>
      <c r="D7" s="34">
        <v>89382</v>
      </c>
      <c r="E7" s="21">
        <v>228</v>
      </c>
      <c r="F7" s="22">
        <v>1650</v>
      </c>
      <c r="G7" s="41">
        <f t="shared" si="0"/>
        <v>7.2368421052631575</v>
      </c>
    </row>
    <row r="8" spans="1:11" ht="18.75" customHeight="1" x14ac:dyDescent="0.3">
      <c r="A8" s="10" t="s">
        <v>23</v>
      </c>
      <c r="B8" s="7" t="s">
        <v>5</v>
      </c>
      <c r="C8" s="34">
        <v>42442.400000000001</v>
      </c>
      <c r="D8" s="34">
        <v>63812</v>
      </c>
      <c r="E8" s="21">
        <v>184</v>
      </c>
      <c r="F8" s="22">
        <v>2033</v>
      </c>
      <c r="G8" s="41">
        <f t="shared" si="0"/>
        <v>11.048913043478262</v>
      </c>
    </row>
    <row r="9" spans="1:11" ht="18.75" customHeight="1" x14ac:dyDescent="0.3">
      <c r="A9" s="10" t="s">
        <v>24</v>
      </c>
      <c r="B9" s="7" t="s">
        <v>6</v>
      </c>
      <c r="C9" s="34">
        <v>5545</v>
      </c>
      <c r="D9" s="34">
        <v>41931</v>
      </c>
      <c r="E9" s="21">
        <v>-1064</v>
      </c>
      <c r="F9" s="22">
        <v>-6382</v>
      </c>
      <c r="G9" s="42">
        <f t="shared" si="0"/>
        <v>5.9981203007518795</v>
      </c>
    </row>
    <row r="10" spans="1:11" ht="20.25" customHeight="1" x14ac:dyDescent="0.3">
      <c r="A10" s="10" t="s">
        <v>25</v>
      </c>
      <c r="B10" s="7" t="s">
        <v>7</v>
      </c>
      <c r="C10" s="34">
        <v>4436</v>
      </c>
      <c r="D10" s="34">
        <v>26033</v>
      </c>
      <c r="E10" s="21">
        <v>-1516</v>
      </c>
      <c r="F10" s="22">
        <v>-6733</v>
      </c>
      <c r="G10" s="42">
        <f t="shared" si="0"/>
        <v>4.4412928759894461</v>
      </c>
    </row>
    <row r="11" spans="1:11" ht="21" customHeight="1" x14ac:dyDescent="0.3">
      <c r="A11" s="10" t="s">
        <v>26</v>
      </c>
      <c r="B11" s="7" t="s">
        <v>8</v>
      </c>
      <c r="C11" s="34">
        <v>0.2</v>
      </c>
      <c r="D11" s="34">
        <v>1.5</v>
      </c>
      <c r="E11" s="21">
        <v>-3.5999999999999997E-2</v>
      </c>
      <c r="F11" s="22">
        <v>-0.17</v>
      </c>
      <c r="G11" s="42">
        <f t="shared" si="0"/>
        <v>4.7222222222222232</v>
      </c>
    </row>
    <row r="12" spans="1:11" ht="22.5" customHeight="1" x14ac:dyDescent="0.3">
      <c r="A12" s="10" t="s">
        <v>27</v>
      </c>
      <c r="B12" s="7" t="s">
        <v>9</v>
      </c>
      <c r="C12" s="34">
        <v>322177</v>
      </c>
      <c r="D12" s="34">
        <v>371624</v>
      </c>
      <c r="E12" s="21">
        <v>2177</v>
      </c>
      <c r="F12" s="22">
        <v>681</v>
      </c>
      <c r="G12" s="41">
        <f t="shared" si="0"/>
        <v>0.31281580156178229</v>
      </c>
    </row>
    <row r="13" spans="1:11" ht="19.5" customHeight="1" thickBot="1" x14ac:dyDescent="0.35">
      <c r="A13" s="12" t="s">
        <v>28</v>
      </c>
      <c r="B13" s="4" t="s">
        <v>10</v>
      </c>
      <c r="C13" s="35">
        <v>72377</v>
      </c>
      <c r="D13" s="35">
        <v>445281</v>
      </c>
      <c r="E13" s="23">
        <v>1684</v>
      </c>
      <c r="F13" s="24">
        <v>3737</v>
      </c>
      <c r="G13" s="42">
        <f t="shared" si="0"/>
        <v>2.2191211401425179</v>
      </c>
    </row>
    <row r="14" spans="1:11" ht="24.75" customHeight="1" thickBot="1" x14ac:dyDescent="0.35">
      <c r="A14" s="13" t="s">
        <v>31</v>
      </c>
      <c r="B14" s="14" t="s">
        <v>13</v>
      </c>
      <c r="C14" s="25"/>
      <c r="D14" s="26"/>
      <c r="E14" s="25"/>
      <c r="F14" s="27"/>
      <c r="G14" s="41" t="e">
        <f t="shared" si="0"/>
        <v>#DIV/0!</v>
      </c>
    </row>
    <row r="15" spans="1:11" ht="27.75" customHeight="1" x14ac:dyDescent="0.3">
      <c r="A15" s="9" t="s">
        <v>32</v>
      </c>
      <c r="B15" s="5" t="s">
        <v>14</v>
      </c>
      <c r="C15" s="33">
        <v>740</v>
      </c>
      <c r="D15" s="33">
        <v>818</v>
      </c>
      <c r="E15" s="19">
        <v>16</v>
      </c>
      <c r="F15" s="20">
        <v>19</v>
      </c>
      <c r="G15" s="42">
        <f t="shared" si="0"/>
        <v>1.1875</v>
      </c>
    </row>
    <row r="16" spans="1:11" ht="26.25" customHeight="1" x14ac:dyDescent="0.3">
      <c r="A16" s="10" t="s">
        <v>33</v>
      </c>
      <c r="B16" s="7" t="s">
        <v>15</v>
      </c>
      <c r="C16" s="34">
        <v>60905</v>
      </c>
      <c r="D16" s="34">
        <v>56501</v>
      </c>
      <c r="E16" s="21">
        <v>72.13</v>
      </c>
      <c r="F16" s="22">
        <v>71.459999999999994</v>
      </c>
      <c r="G16" s="42">
        <f t="shared" si="0"/>
        <v>0.99071121586025235</v>
      </c>
    </row>
    <row r="17" spans="1:7" x14ac:dyDescent="0.3">
      <c r="A17" s="74" t="s">
        <v>34</v>
      </c>
      <c r="B17" s="7" t="s">
        <v>36</v>
      </c>
      <c r="C17" s="36">
        <v>542670</v>
      </c>
      <c r="D17" s="36">
        <v>548986</v>
      </c>
      <c r="E17" s="28">
        <v>13849.14</v>
      </c>
      <c r="F17" s="29">
        <v>16361.7</v>
      </c>
      <c r="G17" s="42">
        <f t="shared" si="0"/>
        <v>1.1814235396566142</v>
      </c>
    </row>
    <row r="18" spans="1:7" ht="37.5" x14ac:dyDescent="0.3">
      <c r="A18" s="74"/>
      <c r="B18" s="7" t="s">
        <v>16</v>
      </c>
      <c r="C18" s="36">
        <v>12</v>
      </c>
      <c r="D18" s="36">
        <v>10.1</v>
      </c>
      <c r="E18" s="28">
        <v>2.5</v>
      </c>
      <c r="F18" s="29">
        <v>1.6</v>
      </c>
      <c r="G18" s="41">
        <f t="shared" si="0"/>
        <v>0.64</v>
      </c>
    </row>
    <row r="19" spans="1:7" ht="43.5" customHeight="1" thickBot="1" x14ac:dyDescent="0.35">
      <c r="A19" s="11" t="s">
        <v>35</v>
      </c>
      <c r="B19" s="8" t="s">
        <v>37</v>
      </c>
      <c r="C19" s="37">
        <v>26</v>
      </c>
      <c r="D19" s="37">
        <v>26</v>
      </c>
      <c r="E19" s="30">
        <v>6</v>
      </c>
      <c r="F19" s="31">
        <v>6</v>
      </c>
      <c r="G19" s="41">
        <f t="shared" si="0"/>
        <v>1</v>
      </c>
    </row>
  </sheetData>
  <mergeCells count="4">
    <mergeCell ref="C2:D2"/>
    <mergeCell ref="A17:A18"/>
    <mergeCell ref="E2:F2"/>
    <mergeCell ref="B1:E1"/>
  </mergeCells>
  <pageMargins left="0.7" right="0.7" top="0.75" bottom="0.75" header="0.3" footer="0.3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2"/>
  <sheetViews>
    <sheetView view="pageBreakPreview" zoomScaleNormal="100" zoomScaleSheetLayoutView="100" workbookViewId="0">
      <selection activeCell="I8" sqref="I8"/>
    </sheetView>
  </sheetViews>
  <sheetFormatPr defaultRowHeight="18.75" x14ac:dyDescent="0.3"/>
  <cols>
    <col min="1" max="1" width="6.7109375" style="2" customWidth="1"/>
    <col min="2" max="2" width="58.7109375" style="2" customWidth="1"/>
    <col min="3" max="4" width="13.7109375" style="2" customWidth="1"/>
    <col min="5" max="8" width="9.140625" style="2"/>
  </cols>
  <sheetData>
    <row r="1" spans="1:4" ht="81" customHeight="1" x14ac:dyDescent="0.3">
      <c r="B1" s="66" t="s">
        <v>46</v>
      </c>
      <c r="C1" s="66"/>
      <c r="D1" s="66"/>
    </row>
    <row r="2" spans="1:4" x14ac:dyDescent="0.3">
      <c r="A2" s="67" t="s">
        <v>18</v>
      </c>
      <c r="B2" s="69" t="s">
        <v>30</v>
      </c>
      <c r="C2" s="71" t="s">
        <v>50</v>
      </c>
      <c r="D2" s="72"/>
    </row>
    <row r="3" spans="1:4" ht="20.25" customHeight="1" x14ac:dyDescent="0.3">
      <c r="A3" s="68"/>
      <c r="B3" s="70"/>
      <c r="C3" s="3" t="s">
        <v>40</v>
      </c>
      <c r="D3" s="3" t="s">
        <v>41</v>
      </c>
    </row>
    <row r="4" spans="1:4" ht="21.75" customHeight="1" x14ac:dyDescent="0.3">
      <c r="A4" s="3">
        <v>1</v>
      </c>
      <c r="B4" s="6" t="s">
        <v>38</v>
      </c>
      <c r="C4" s="40">
        <v>115504.8</v>
      </c>
      <c r="D4" s="39">
        <v>0.87</v>
      </c>
    </row>
    <row r="5" spans="1:4" ht="37.5" customHeight="1" x14ac:dyDescent="0.3">
      <c r="A5" s="3">
        <v>2</v>
      </c>
      <c r="B5" s="6" t="s">
        <v>39</v>
      </c>
      <c r="C5" s="38">
        <v>4699.71</v>
      </c>
      <c r="D5" s="38">
        <v>16456.13</v>
      </c>
    </row>
    <row r="6" spans="1:4" s="2" customFormat="1" ht="21" customHeight="1" x14ac:dyDescent="0.3">
      <c r="A6" s="3">
        <v>3</v>
      </c>
      <c r="B6" s="6" t="s">
        <v>14</v>
      </c>
      <c r="C6" s="38">
        <v>43</v>
      </c>
      <c r="D6" s="38">
        <v>41</v>
      </c>
    </row>
    <row r="7" spans="1:4" s="2" customFormat="1" ht="18.75" customHeight="1" x14ac:dyDescent="0.3">
      <c r="A7" s="3">
        <v>4</v>
      </c>
      <c r="B7" s="6" t="s">
        <v>15</v>
      </c>
      <c r="C7" s="38">
        <v>73.83</v>
      </c>
      <c r="D7" s="38">
        <v>76.45</v>
      </c>
    </row>
    <row r="8" spans="1:4" x14ac:dyDescent="0.3">
      <c r="A8" s="67">
        <v>5</v>
      </c>
      <c r="B8" s="6" t="s">
        <v>36</v>
      </c>
      <c r="C8" s="21">
        <v>38096.6</v>
      </c>
      <c r="D8" s="21">
        <v>38063.93</v>
      </c>
    </row>
    <row r="9" spans="1:4" ht="37.5" x14ac:dyDescent="0.3">
      <c r="A9" s="68"/>
      <c r="B9" s="6" t="s">
        <v>16</v>
      </c>
      <c r="C9" s="21">
        <v>56.99</v>
      </c>
      <c r="D9" s="21">
        <v>46.82</v>
      </c>
    </row>
    <row r="10" spans="1:4" x14ac:dyDescent="0.3">
      <c r="A10" s="3">
        <v>6</v>
      </c>
      <c r="B10" s="1" t="s">
        <v>48</v>
      </c>
      <c r="C10" s="21">
        <v>7453.72</v>
      </c>
      <c r="D10" s="21">
        <v>178742.56</v>
      </c>
    </row>
    <row r="11" spans="1:4" x14ac:dyDescent="0.3">
      <c r="A11" s="3">
        <v>7</v>
      </c>
      <c r="B11" s="1" t="s">
        <v>47</v>
      </c>
      <c r="C11" s="21">
        <v>7021.96</v>
      </c>
      <c r="D11" s="21">
        <v>6960.18</v>
      </c>
    </row>
    <row r="12" spans="1:4" ht="38.25" customHeight="1" x14ac:dyDescent="0.3">
      <c r="B12" s="77" t="s">
        <v>49</v>
      </c>
      <c r="C12" s="77"/>
      <c r="D12" s="77"/>
    </row>
  </sheetData>
  <mergeCells count="6">
    <mergeCell ref="C2:D2"/>
    <mergeCell ref="A2:A3"/>
    <mergeCell ref="A8:A9"/>
    <mergeCell ref="B1:D1"/>
    <mergeCell ref="B12:D12"/>
    <mergeCell ref="B2:B3"/>
  </mergeCells>
  <pageMargins left="0.7" right="0.7" top="0.75" bottom="0.75" header="0.3" footer="0.3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2"/>
  <sheetViews>
    <sheetView view="pageBreakPreview" zoomScaleNormal="100" zoomScaleSheetLayoutView="100" workbookViewId="0">
      <selection activeCell="C24" sqref="C24"/>
    </sheetView>
  </sheetViews>
  <sheetFormatPr defaultRowHeight="18.75" x14ac:dyDescent="0.3"/>
  <cols>
    <col min="1" max="1" width="6.7109375" style="2" customWidth="1"/>
    <col min="2" max="2" width="58.7109375" style="2" customWidth="1"/>
    <col min="3" max="4" width="13.7109375" style="2" customWidth="1"/>
    <col min="5" max="8" width="9.140625" style="2"/>
  </cols>
  <sheetData>
    <row r="1" spans="1:4" ht="81" customHeight="1" x14ac:dyDescent="0.3">
      <c r="B1" s="66" t="s">
        <v>51</v>
      </c>
      <c r="C1" s="66"/>
      <c r="D1" s="66"/>
    </row>
    <row r="2" spans="1:4" x14ac:dyDescent="0.3">
      <c r="A2" s="67" t="s">
        <v>18</v>
      </c>
      <c r="B2" s="69" t="s">
        <v>30</v>
      </c>
      <c r="C2" s="71" t="s">
        <v>50</v>
      </c>
      <c r="D2" s="72"/>
    </row>
    <row r="3" spans="1:4" ht="20.25" customHeight="1" x14ac:dyDescent="0.3">
      <c r="A3" s="68"/>
      <c r="B3" s="70"/>
      <c r="C3" s="3" t="s">
        <v>40</v>
      </c>
      <c r="D3" s="3" t="s">
        <v>41</v>
      </c>
    </row>
    <row r="4" spans="1:4" ht="21.75" customHeight="1" x14ac:dyDescent="0.3">
      <c r="A4" s="3">
        <v>1</v>
      </c>
      <c r="B4" s="6" t="s">
        <v>38</v>
      </c>
      <c r="C4" s="40">
        <v>188701.2</v>
      </c>
      <c r="D4" s="43">
        <v>0.78</v>
      </c>
    </row>
    <row r="5" spans="1:4" ht="37.5" customHeight="1" x14ac:dyDescent="0.3">
      <c r="A5" s="3">
        <v>2</v>
      </c>
      <c r="B5" s="6" t="s">
        <v>39</v>
      </c>
      <c r="C5" s="38">
        <v>4350.2</v>
      </c>
      <c r="D5" s="38">
        <v>5272.8</v>
      </c>
    </row>
    <row r="6" spans="1:4" s="2" customFormat="1" ht="21" customHeight="1" x14ac:dyDescent="0.3">
      <c r="A6" s="3">
        <v>3</v>
      </c>
      <c r="B6" s="6" t="s">
        <v>14</v>
      </c>
      <c r="C6" s="38">
        <v>50</v>
      </c>
      <c r="D6" s="38">
        <v>46.8</v>
      </c>
    </row>
    <row r="7" spans="1:4" s="2" customFormat="1" ht="18.75" customHeight="1" x14ac:dyDescent="0.3">
      <c r="A7" s="3">
        <v>4</v>
      </c>
      <c r="B7" s="6" t="s">
        <v>15</v>
      </c>
      <c r="C7" s="38">
        <v>77.3</v>
      </c>
      <c r="D7" s="38">
        <v>75.5</v>
      </c>
    </row>
    <row r="8" spans="1:4" x14ac:dyDescent="0.3">
      <c r="A8" s="67">
        <v>5</v>
      </c>
      <c r="B8" s="6" t="s">
        <v>36</v>
      </c>
      <c r="C8" s="21">
        <v>46371.9</v>
      </c>
      <c r="D8" s="21">
        <v>45285.7</v>
      </c>
    </row>
    <row r="9" spans="1:4" ht="37.5" x14ac:dyDescent="0.3">
      <c r="A9" s="68"/>
      <c r="B9" s="6" t="s">
        <v>16</v>
      </c>
      <c r="C9" s="21">
        <v>56.49</v>
      </c>
      <c r="D9" s="21">
        <v>47.21</v>
      </c>
    </row>
    <row r="10" spans="1:4" x14ac:dyDescent="0.3">
      <c r="A10" s="3">
        <v>6</v>
      </c>
      <c r="B10" s="1" t="s">
        <v>48</v>
      </c>
      <c r="C10" s="21">
        <v>178779.6</v>
      </c>
      <c r="D10" s="21">
        <v>221791.3</v>
      </c>
    </row>
    <row r="11" spans="1:4" x14ac:dyDescent="0.3">
      <c r="A11" s="3">
        <v>7</v>
      </c>
      <c r="B11" s="1" t="s">
        <v>47</v>
      </c>
      <c r="C11" s="21">
        <v>6960.2</v>
      </c>
      <c r="D11" s="46">
        <v>6960.2</v>
      </c>
    </row>
    <row r="12" spans="1:4" ht="23.25" customHeight="1" x14ac:dyDescent="0.3">
      <c r="B12" s="65" t="s">
        <v>49</v>
      </c>
      <c r="C12" s="65"/>
      <c r="D12" s="65"/>
    </row>
  </sheetData>
  <mergeCells count="6">
    <mergeCell ref="B12:D12"/>
    <mergeCell ref="B1:D1"/>
    <mergeCell ref="A2:A3"/>
    <mergeCell ref="B2:B3"/>
    <mergeCell ref="C2:D2"/>
    <mergeCell ref="A8:A9"/>
  </mergeCells>
  <pageMargins left="0.7" right="0.7" top="0.75" bottom="0.75" header="0.3" footer="0.3"/>
  <pageSetup paperSize="9"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19"/>
  <sheetViews>
    <sheetView view="pageBreakPreview" zoomScaleNormal="100" zoomScaleSheetLayoutView="100" workbookViewId="0">
      <selection activeCell="J15" sqref="J15"/>
    </sheetView>
  </sheetViews>
  <sheetFormatPr defaultRowHeight="18.75" x14ac:dyDescent="0.3"/>
  <cols>
    <col min="1" max="1" width="6.85546875" style="2" customWidth="1"/>
    <col min="2" max="2" width="48.42578125" style="2" customWidth="1"/>
    <col min="3" max="3" width="26.28515625" style="2" customWidth="1"/>
    <col min="4" max="4" width="15.140625" style="2" customWidth="1"/>
    <col min="5" max="5" width="23" style="2" customWidth="1"/>
    <col min="6" max="6" width="18.28515625" style="2" customWidth="1"/>
    <col min="7" max="7" width="20.140625" style="2" customWidth="1"/>
    <col min="8" max="8" width="18.7109375" style="2" customWidth="1"/>
    <col min="9" max="10" width="9.140625" style="2"/>
  </cols>
  <sheetData>
    <row r="1" spans="1:11" ht="101.25" customHeight="1" x14ac:dyDescent="0.3">
      <c r="B1" s="76" t="s">
        <v>54</v>
      </c>
      <c r="C1" s="76"/>
      <c r="D1" s="76"/>
      <c r="E1" s="76"/>
      <c r="F1" s="2" t="s">
        <v>44</v>
      </c>
    </row>
    <row r="2" spans="1:11" ht="42.75" customHeight="1" x14ac:dyDescent="0.3">
      <c r="A2" s="57" t="s">
        <v>18</v>
      </c>
      <c r="B2" s="58" t="s">
        <v>17</v>
      </c>
      <c r="C2" s="78" t="s">
        <v>42</v>
      </c>
      <c r="D2" s="78"/>
      <c r="E2" s="79" t="s">
        <v>43</v>
      </c>
      <c r="F2" s="79"/>
      <c r="G2" s="79" t="s">
        <v>55</v>
      </c>
      <c r="H2" s="79"/>
    </row>
    <row r="3" spans="1:11" ht="50.25" customHeight="1" x14ac:dyDescent="0.3">
      <c r="A3" s="57" t="s">
        <v>29</v>
      </c>
      <c r="B3" s="59" t="s">
        <v>0</v>
      </c>
      <c r="C3" s="47" t="s">
        <v>52</v>
      </c>
      <c r="D3" s="47" t="s">
        <v>53</v>
      </c>
      <c r="E3" s="47" t="str">
        <f>C3</f>
        <v>Отчет за год, предшествующий отчетному</v>
      </c>
      <c r="F3" s="47" t="s">
        <v>53</v>
      </c>
      <c r="G3" s="47" t="str">
        <f>E3</f>
        <v>Отчет за год, предшествующий отчетному</v>
      </c>
      <c r="H3" s="47" t="s">
        <v>53</v>
      </c>
    </row>
    <row r="4" spans="1:11" ht="36.75" customHeight="1" x14ac:dyDescent="0.3">
      <c r="A4" s="60" t="s">
        <v>19</v>
      </c>
      <c r="B4" s="61" t="s">
        <v>1</v>
      </c>
      <c r="C4" s="52">
        <v>2289871</v>
      </c>
      <c r="D4" s="51">
        <v>2463149</v>
      </c>
      <c r="E4" s="52">
        <v>38589.25</v>
      </c>
      <c r="F4" s="62">
        <v>46906</v>
      </c>
      <c r="G4" s="55">
        <v>4437</v>
      </c>
      <c r="H4" s="55">
        <v>4872</v>
      </c>
    </row>
    <row r="5" spans="1:11" ht="37.5" customHeight="1" x14ac:dyDescent="0.3">
      <c r="A5" s="60" t="s">
        <v>20</v>
      </c>
      <c r="B5" s="61" t="s">
        <v>2</v>
      </c>
      <c r="C5" s="52">
        <v>2294497</v>
      </c>
      <c r="D5" s="51">
        <v>2527693</v>
      </c>
      <c r="E5" s="52">
        <v>34301.83</v>
      </c>
      <c r="F5" s="62">
        <v>40041</v>
      </c>
      <c r="G5" s="55">
        <v>-12026</v>
      </c>
      <c r="H5" s="55">
        <v>-14958</v>
      </c>
      <c r="K5">
        <v>14</v>
      </c>
    </row>
    <row r="6" spans="1:11" ht="19.5" customHeight="1" x14ac:dyDescent="0.3">
      <c r="A6" s="60" t="s">
        <v>21</v>
      </c>
      <c r="B6" s="61" t="s">
        <v>3</v>
      </c>
      <c r="C6" s="52">
        <v>-4626</v>
      </c>
      <c r="D6" s="51">
        <v>-64544</v>
      </c>
      <c r="E6" s="52">
        <v>4287.42</v>
      </c>
      <c r="F6" s="62">
        <v>6865</v>
      </c>
      <c r="G6" s="55">
        <v>-7589</v>
      </c>
      <c r="H6" s="55">
        <v>-10086</v>
      </c>
      <c r="K6">
        <f>5/K5</f>
        <v>0.35714285714285715</v>
      </c>
    </row>
    <row r="7" spans="1:11" ht="21" customHeight="1" x14ac:dyDescent="0.3">
      <c r="A7" s="60" t="s">
        <v>22</v>
      </c>
      <c r="B7" s="61" t="s">
        <v>4</v>
      </c>
      <c r="C7" s="52">
        <v>137931</v>
      </c>
      <c r="D7" s="51">
        <v>221843</v>
      </c>
      <c r="E7" s="52">
        <v>4272.18</v>
      </c>
      <c r="F7" s="62">
        <v>283</v>
      </c>
      <c r="G7" s="55">
        <v>15563</v>
      </c>
      <c r="H7" s="55">
        <v>12451</v>
      </c>
    </row>
    <row r="8" spans="1:11" ht="18.75" customHeight="1" x14ac:dyDescent="0.3">
      <c r="A8" s="60" t="s">
        <v>23</v>
      </c>
      <c r="B8" s="61" t="s">
        <v>5</v>
      </c>
      <c r="C8" s="52">
        <v>116855</v>
      </c>
      <c r="D8" s="51">
        <v>176951</v>
      </c>
      <c r="E8" s="52">
        <v>7142.69</v>
      </c>
      <c r="F8" s="62">
        <v>1246</v>
      </c>
      <c r="G8" s="55">
        <v>-3393</v>
      </c>
      <c r="H8" s="55">
        <v>-1318</v>
      </c>
    </row>
    <row r="9" spans="1:11" ht="18.75" customHeight="1" x14ac:dyDescent="0.3">
      <c r="A9" s="60" t="s">
        <v>24</v>
      </c>
      <c r="B9" s="61" t="s">
        <v>6</v>
      </c>
      <c r="C9" s="52">
        <v>16450</v>
      </c>
      <c r="D9" s="51">
        <v>-19652</v>
      </c>
      <c r="E9" s="52">
        <v>1416.92</v>
      </c>
      <c r="F9" s="62">
        <v>5902</v>
      </c>
      <c r="G9" s="55">
        <v>4581</v>
      </c>
      <c r="H9" s="55">
        <v>1047</v>
      </c>
    </row>
    <row r="10" spans="1:11" ht="20.25" customHeight="1" x14ac:dyDescent="0.3">
      <c r="A10" s="60" t="s">
        <v>25</v>
      </c>
      <c r="B10" s="61" t="s">
        <v>7</v>
      </c>
      <c r="C10" s="52">
        <v>8042</v>
      </c>
      <c r="D10" s="51">
        <v>-22772</v>
      </c>
      <c r="E10" s="52">
        <v>1047.71</v>
      </c>
      <c r="F10" s="62">
        <v>5430</v>
      </c>
      <c r="G10" s="55">
        <v>4581</v>
      </c>
      <c r="H10" s="55">
        <v>1047</v>
      </c>
    </row>
    <row r="11" spans="1:11" ht="21" customHeight="1" x14ac:dyDescent="0.3">
      <c r="A11" s="60" t="s">
        <v>26</v>
      </c>
      <c r="B11" s="61" t="s">
        <v>8</v>
      </c>
      <c r="C11" s="52">
        <v>0.4</v>
      </c>
      <c r="D11" s="53">
        <v>-0.03</v>
      </c>
      <c r="E11" s="63">
        <v>0.03</v>
      </c>
      <c r="F11" s="62">
        <v>0.14000000000000001</v>
      </c>
      <c r="G11" s="56">
        <v>-0.38</v>
      </c>
      <c r="H11" s="56">
        <v>-0.01</v>
      </c>
    </row>
    <row r="12" spans="1:11" ht="22.5" customHeight="1" x14ac:dyDescent="0.3">
      <c r="A12" s="60" t="s">
        <v>27</v>
      </c>
      <c r="B12" s="61" t="s">
        <v>9</v>
      </c>
      <c r="C12" s="52">
        <v>425810</v>
      </c>
      <c r="D12" s="51">
        <v>338880</v>
      </c>
      <c r="E12" s="52">
        <v>2785.26</v>
      </c>
      <c r="F12" s="62">
        <v>2616</v>
      </c>
      <c r="G12" s="55">
        <v>1454</v>
      </c>
      <c r="H12" s="55">
        <v>2097</v>
      </c>
    </row>
    <row r="13" spans="1:11" ht="19.5" customHeight="1" x14ac:dyDescent="0.3">
      <c r="A13" s="60" t="s">
        <v>28</v>
      </c>
      <c r="B13" s="61" t="s">
        <v>10</v>
      </c>
      <c r="C13" s="52">
        <v>1162149</v>
      </c>
      <c r="D13" s="51">
        <v>1872329</v>
      </c>
      <c r="E13" s="52">
        <v>1425.39</v>
      </c>
      <c r="F13" s="62">
        <v>2662</v>
      </c>
      <c r="G13" s="55">
        <v>6870</v>
      </c>
      <c r="H13" s="55">
        <v>9096</v>
      </c>
    </row>
    <row r="14" spans="1:11" ht="24.75" customHeight="1" x14ac:dyDescent="0.3">
      <c r="A14" s="57" t="s">
        <v>31</v>
      </c>
      <c r="B14" s="81" t="s">
        <v>13</v>
      </c>
      <c r="C14" s="82"/>
      <c r="D14" s="82"/>
      <c r="E14" s="82"/>
      <c r="F14" s="82"/>
      <c r="G14" s="82"/>
      <c r="H14" s="83"/>
    </row>
    <row r="15" spans="1:11" ht="27.75" customHeight="1" x14ac:dyDescent="0.3">
      <c r="A15" s="60" t="s">
        <v>32</v>
      </c>
      <c r="B15" s="61" t="s">
        <v>14</v>
      </c>
      <c r="C15" s="52">
        <v>849</v>
      </c>
      <c r="D15" s="51">
        <v>746</v>
      </c>
      <c r="E15" s="52">
        <v>16</v>
      </c>
      <c r="F15" s="62">
        <v>17</v>
      </c>
      <c r="G15" s="55">
        <v>15</v>
      </c>
      <c r="H15" s="55">
        <v>13</v>
      </c>
    </row>
    <row r="16" spans="1:11" ht="26.25" customHeight="1" x14ac:dyDescent="0.3">
      <c r="A16" s="60" t="s">
        <v>33</v>
      </c>
      <c r="B16" s="61" t="s">
        <v>15</v>
      </c>
      <c r="C16" s="52">
        <v>59</v>
      </c>
      <c r="D16" s="51">
        <v>73.260000000000005</v>
      </c>
      <c r="E16" s="52">
        <v>70.42</v>
      </c>
      <c r="F16" s="62">
        <v>84.6</v>
      </c>
      <c r="G16" s="55">
        <v>38.200000000000003</v>
      </c>
      <c r="H16" s="55">
        <v>47.2</v>
      </c>
    </row>
    <row r="17" spans="1:8" x14ac:dyDescent="0.3">
      <c r="A17" s="80" t="s">
        <v>34</v>
      </c>
      <c r="B17" s="61" t="s">
        <v>36</v>
      </c>
      <c r="C17" s="54">
        <v>589326</v>
      </c>
      <c r="D17" s="51">
        <v>655828.69999999995</v>
      </c>
      <c r="E17" s="54">
        <v>13519.87</v>
      </c>
      <c r="F17" s="62">
        <v>17255.919999999998</v>
      </c>
      <c r="G17" s="55">
        <v>6866</v>
      </c>
      <c r="H17" s="55">
        <v>7361</v>
      </c>
    </row>
    <row r="18" spans="1:8" ht="31.5" x14ac:dyDescent="0.3">
      <c r="A18" s="80"/>
      <c r="B18" s="61" t="s">
        <v>16</v>
      </c>
      <c r="C18" s="54">
        <v>11.8</v>
      </c>
      <c r="D18" s="51">
        <v>15.14</v>
      </c>
      <c r="E18" s="54">
        <v>5.74</v>
      </c>
      <c r="F18" s="62">
        <v>3.61</v>
      </c>
      <c r="G18" s="55">
        <v>0</v>
      </c>
      <c r="H18" s="55">
        <v>0</v>
      </c>
    </row>
    <row r="19" spans="1:8" ht="43.5" customHeight="1" x14ac:dyDescent="0.3">
      <c r="A19" s="60" t="s">
        <v>35</v>
      </c>
      <c r="B19" s="61" t="s">
        <v>37</v>
      </c>
      <c r="C19" s="52">
        <v>26</v>
      </c>
      <c r="D19" s="51">
        <v>26</v>
      </c>
      <c r="E19" s="52">
        <v>6678</v>
      </c>
      <c r="F19" s="62">
        <v>11400</v>
      </c>
      <c r="G19" s="55">
        <v>6</v>
      </c>
      <c r="H19" s="55">
        <v>6</v>
      </c>
    </row>
  </sheetData>
  <mergeCells count="6">
    <mergeCell ref="B1:E1"/>
    <mergeCell ref="C2:D2"/>
    <mergeCell ref="E2:F2"/>
    <mergeCell ref="A17:A18"/>
    <mergeCell ref="G2:H2"/>
    <mergeCell ref="B14:H14"/>
  </mergeCells>
  <pageMargins left="0.7" right="0.7" top="0.75" bottom="0.75" header="0.3" footer="0.3"/>
  <pageSetup paperSize="9" scale="7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9"/>
  <sheetViews>
    <sheetView view="pageBreakPreview" zoomScaleNormal="100" zoomScaleSheetLayoutView="100" workbookViewId="0">
      <selection activeCell="B14" sqref="B14:F14"/>
    </sheetView>
  </sheetViews>
  <sheetFormatPr defaultRowHeight="18.75" x14ac:dyDescent="0.3"/>
  <cols>
    <col min="1" max="1" width="6.85546875" style="2" customWidth="1"/>
    <col min="2" max="2" width="48.42578125" style="2" customWidth="1"/>
    <col min="3" max="3" width="26.28515625" style="2" customWidth="1"/>
    <col min="4" max="4" width="15.140625" style="2" customWidth="1"/>
    <col min="5" max="5" width="23" style="2" customWidth="1"/>
    <col min="6" max="6" width="18.28515625" style="2" customWidth="1"/>
    <col min="7" max="7" width="12.140625" style="2" customWidth="1"/>
    <col min="8" max="10" width="9.140625" style="2"/>
  </cols>
  <sheetData>
    <row r="1" spans="1:11" ht="101.25" customHeight="1" x14ac:dyDescent="0.3">
      <c r="B1" s="76" t="s">
        <v>58</v>
      </c>
      <c r="C1" s="76"/>
      <c r="D1" s="76"/>
      <c r="E1" s="76"/>
      <c r="F1" s="2" t="s">
        <v>44</v>
      </c>
    </row>
    <row r="2" spans="1:11" ht="42.75" customHeight="1" x14ac:dyDescent="0.3">
      <c r="A2" s="57" t="s">
        <v>18</v>
      </c>
      <c r="B2" s="58" t="s">
        <v>17</v>
      </c>
      <c r="C2" s="84" t="s">
        <v>42</v>
      </c>
      <c r="D2" s="84"/>
      <c r="E2" s="84" t="s">
        <v>43</v>
      </c>
      <c r="F2" s="84"/>
    </row>
    <row r="3" spans="1:11" ht="50.25" customHeight="1" x14ac:dyDescent="0.3">
      <c r="A3" s="57" t="s">
        <v>29</v>
      </c>
      <c r="B3" s="59" t="s">
        <v>0</v>
      </c>
      <c r="C3" s="47" t="s">
        <v>52</v>
      </c>
      <c r="D3" s="47" t="s">
        <v>53</v>
      </c>
      <c r="E3" s="47" t="str">
        <f>C3</f>
        <v>Отчет за год, предшествующий отчетному</v>
      </c>
      <c r="F3" s="47" t="s">
        <v>53</v>
      </c>
    </row>
    <row r="4" spans="1:11" ht="36.75" customHeight="1" x14ac:dyDescent="0.3">
      <c r="A4" s="60" t="s">
        <v>19</v>
      </c>
      <c r="B4" s="61" t="s">
        <v>1</v>
      </c>
      <c r="C4" s="45">
        <v>2030778</v>
      </c>
      <c r="D4" s="44">
        <v>2289871</v>
      </c>
      <c r="E4" s="45">
        <v>32679.63</v>
      </c>
      <c r="F4" s="44">
        <v>38589.25</v>
      </c>
      <c r="G4" s="42">
        <f>F4/E4</f>
        <v>1.1808349727337795</v>
      </c>
    </row>
    <row r="5" spans="1:11" ht="37.5" customHeight="1" x14ac:dyDescent="0.3">
      <c r="A5" s="60" t="s">
        <v>20</v>
      </c>
      <c r="B5" s="61" t="s">
        <v>2</v>
      </c>
      <c r="C5" s="44">
        <v>1999338</v>
      </c>
      <c r="D5" s="44">
        <v>2294497</v>
      </c>
      <c r="E5" s="44">
        <v>38679.15</v>
      </c>
      <c r="F5" s="44">
        <v>34301.83</v>
      </c>
      <c r="G5" s="42">
        <f t="shared" ref="G5:G19" si="0">F5/E5</f>
        <v>0.8868299846299621</v>
      </c>
      <c r="K5">
        <v>14</v>
      </c>
    </row>
    <row r="6" spans="1:11" ht="19.5" customHeight="1" x14ac:dyDescent="0.3">
      <c r="A6" s="60" t="s">
        <v>21</v>
      </c>
      <c r="B6" s="61" t="s">
        <v>3</v>
      </c>
      <c r="C6" s="44">
        <v>31440</v>
      </c>
      <c r="D6" s="44">
        <v>-4626</v>
      </c>
      <c r="E6" s="44">
        <v>-5999</v>
      </c>
      <c r="F6" s="44">
        <v>4287.42</v>
      </c>
      <c r="G6" s="42">
        <f t="shared" si="0"/>
        <v>-0.71468911485247544</v>
      </c>
      <c r="K6">
        <f>5/K5</f>
        <v>0.35714285714285715</v>
      </c>
    </row>
    <row r="7" spans="1:11" ht="21" customHeight="1" x14ac:dyDescent="0.3">
      <c r="A7" s="60" t="s">
        <v>22</v>
      </c>
      <c r="B7" s="61" t="s">
        <v>4</v>
      </c>
      <c r="C7" s="44">
        <v>95115</v>
      </c>
      <c r="D7" s="44">
        <v>137931</v>
      </c>
      <c r="E7" s="44">
        <v>1650.3</v>
      </c>
      <c r="F7" s="44">
        <v>4272.18</v>
      </c>
      <c r="G7" s="41">
        <f t="shared" si="0"/>
        <v>2.5887293219414653</v>
      </c>
    </row>
    <row r="8" spans="1:11" ht="18.75" customHeight="1" x14ac:dyDescent="0.3">
      <c r="A8" s="60" t="s">
        <v>23</v>
      </c>
      <c r="B8" s="61" t="s">
        <v>5</v>
      </c>
      <c r="C8" s="44">
        <v>84624</v>
      </c>
      <c r="D8" s="44">
        <v>116855</v>
      </c>
      <c r="E8" s="44">
        <v>2032.87</v>
      </c>
      <c r="F8" s="44">
        <v>7142.69</v>
      </c>
      <c r="G8" s="41">
        <f t="shared" si="0"/>
        <v>3.5135990004279662</v>
      </c>
    </row>
    <row r="9" spans="1:11" ht="18.75" customHeight="1" x14ac:dyDescent="0.3">
      <c r="A9" s="60" t="s">
        <v>24</v>
      </c>
      <c r="B9" s="61" t="s">
        <v>6</v>
      </c>
      <c r="C9" s="44">
        <v>41931</v>
      </c>
      <c r="D9" s="44">
        <v>16450</v>
      </c>
      <c r="E9" s="44">
        <v>-6382</v>
      </c>
      <c r="F9" s="44">
        <v>1416.92</v>
      </c>
      <c r="G9" s="42">
        <f t="shared" si="0"/>
        <v>-0.22201817612033847</v>
      </c>
    </row>
    <row r="10" spans="1:11" ht="20.25" customHeight="1" x14ac:dyDescent="0.3">
      <c r="A10" s="60" t="s">
        <v>25</v>
      </c>
      <c r="B10" s="61" t="s">
        <v>7</v>
      </c>
      <c r="C10" s="44">
        <v>26033</v>
      </c>
      <c r="D10" s="44">
        <v>8042</v>
      </c>
      <c r="E10" s="44">
        <v>-6733</v>
      </c>
      <c r="F10" s="44">
        <v>1047.71</v>
      </c>
      <c r="G10" s="42">
        <f t="shared" si="0"/>
        <v>-0.15560819842566465</v>
      </c>
    </row>
    <row r="11" spans="1:11" ht="21" customHeight="1" x14ac:dyDescent="0.3">
      <c r="A11" s="60" t="s">
        <v>26</v>
      </c>
      <c r="B11" s="61" t="s">
        <v>8</v>
      </c>
      <c r="C11" s="44">
        <v>1.3</v>
      </c>
      <c r="D11" s="44">
        <v>0.4</v>
      </c>
      <c r="E11" s="44">
        <v>-1.74</v>
      </c>
      <c r="F11" s="44">
        <v>0.03</v>
      </c>
      <c r="G11" s="42">
        <f t="shared" si="0"/>
        <v>-1.7241379310344827E-2</v>
      </c>
    </row>
    <row r="12" spans="1:11" ht="22.5" customHeight="1" x14ac:dyDescent="0.3">
      <c r="A12" s="60" t="s">
        <v>27</v>
      </c>
      <c r="B12" s="61" t="s">
        <v>9</v>
      </c>
      <c r="C12" s="44">
        <v>371624</v>
      </c>
      <c r="D12" s="44">
        <v>425810</v>
      </c>
      <c r="E12" s="44">
        <v>681.41</v>
      </c>
      <c r="F12" s="44">
        <v>2785.26</v>
      </c>
      <c r="G12" s="41">
        <f t="shared" si="0"/>
        <v>4.0874950470348255</v>
      </c>
    </row>
    <row r="13" spans="1:11" ht="19.5" customHeight="1" x14ac:dyDescent="0.3">
      <c r="A13" s="60" t="s">
        <v>28</v>
      </c>
      <c r="B13" s="61" t="s">
        <v>10</v>
      </c>
      <c r="C13" s="44">
        <v>445281</v>
      </c>
      <c r="D13" s="44">
        <v>1162149</v>
      </c>
      <c r="E13" s="44">
        <v>3737.49</v>
      </c>
      <c r="F13" s="44">
        <v>1425.39</v>
      </c>
      <c r="G13" s="42">
        <f t="shared" si="0"/>
        <v>0.38137627124085954</v>
      </c>
    </row>
    <row r="14" spans="1:11" ht="24.75" customHeight="1" x14ac:dyDescent="0.3">
      <c r="A14" s="57" t="s">
        <v>31</v>
      </c>
      <c r="B14" s="81" t="s">
        <v>13</v>
      </c>
      <c r="C14" s="82"/>
      <c r="D14" s="82"/>
      <c r="E14" s="82"/>
      <c r="F14" s="83"/>
      <c r="G14" s="41" t="e">
        <f t="shared" si="0"/>
        <v>#DIV/0!</v>
      </c>
    </row>
    <row r="15" spans="1:11" ht="27.75" customHeight="1" x14ac:dyDescent="0.3">
      <c r="A15" s="60" t="s">
        <v>32</v>
      </c>
      <c r="B15" s="61" t="s">
        <v>14</v>
      </c>
      <c r="C15" s="44">
        <v>818</v>
      </c>
      <c r="D15" s="44">
        <v>849</v>
      </c>
      <c r="E15" s="44">
        <v>19</v>
      </c>
      <c r="F15" s="44">
        <v>16</v>
      </c>
      <c r="G15" s="42">
        <f t="shared" si="0"/>
        <v>0.84210526315789469</v>
      </c>
    </row>
    <row r="16" spans="1:11" ht="26.25" customHeight="1" x14ac:dyDescent="0.3">
      <c r="A16" s="60" t="s">
        <v>33</v>
      </c>
      <c r="B16" s="61" t="s">
        <v>15</v>
      </c>
      <c r="C16" s="44">
        <v>56.5</v>
      </c>
      <c r="D16" s="44">
        <v>59</v>
      </c>
      <c r="E16" s="44">
        <v>71.760000000000005</v>
      </c>
      <c r="F16" s="44">
        <v>70.42</v>
      </c>
      <c r="G16" s="42">
        <f t="shared" si="0"/>
        <v>0.98132664437012262</v>
      </c>
    </row>
    <row r="17" spans="1:7" x14ac:dyDescent="0.3">
      <c r="A17" s="80" t="s">
        <v>34</v>
      </c>
      <c r="B17" s="61" t="s">
        <v>36</v>
      </c>
      <c r="C17" s="45">
        <v>548986</v>
      </c>
      <c r="D17" s="45">
        <v>589326</v>
      </c>
      <c r="E17" s="45">
        <v>16361.7</v>
      </c>
      <c r="F17" s="45">
        <v>13519.87</v>
      </c>
      <c r="G17" s="42">
        <f t="shared" si="0"/>
        <v>0.82631205803797891</v>
      </c>
    </row>
    <row r="18" spans="1:7" ht="31.5" x14ac:dyDescent="0.3">
      <c r="A18" s="80"/>
      <c r="B18" s="61" t="s">
        <v>16</v>
      </c>
      <c r="C18" s="45">
        <v>10.1</v>
      </c>
      <c r="D18" s="45">
        <v>11.8</v>
      </c>
      <c r="E18" s="45">
        <v>5.95</v>
      </c>
      <c r="F18" s="45">
        <v>5.74</v>
      </c>
      <c r="G18" s="41">
        <f t="shared" si="0"/>
        <v>0.96470588235294119</v>
      </c>
    </row>
    <row r="19" spans="1:7" ht="43.5" customHeight="1" x14ac:dyDescent="0.3">
      <c r="A19" s="60" t="s">
        <v>35</v>
      </c>
      <c r="B19" s="61" t="s">
        <v>37</v>
      </c>
      <c r="C19" s="64">
        <v>26</v>
      </c>
      <c r="D19" s="64">
        <v>26</v>
      </c>
      <c r="E19" s="64">
        <v>6612</v>
      </c>
      <c r="F19" s="64">
        <v>6678</v>
      </c>
      <c r="G19" s="41">
        <f t="shared" si="0"/>
        <v>1.0099818511796734</v>
      </c>
    </row>
  </sheetData>
  <mergeCells count="5">
    <mergeCell ref="B1:E1"/>
    <mergeCell ref="C2:D2"/>
    <mergeCell ref="E2:F2"/>
    <mergeCell ref="A17:A18"/>
    <mergeCell ref="B14:F14"/>
  </mergeCells>
  <pageMargins left="0.7" right="0.7" top="0.75" bottom="0.75" header="0.3" footer="0.3"/>
  <pageSetup paperSize="9" scale="5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12"/>
  <sheetViews>
    <sheetView view="pageBreakPreview" zoomScaleNormal="100" zoomScaleSheetLayoutView="100" workbookViewId="0">
      <selection activeCell="D3" sqref="D3:D11"/>
    </sheetView>
  </sheetViews>
  <sheetFormatPr defaultRowHeight="18.75" x14ac:dyDescent="0.3"/>
  <cols>
    <col min="1" max="1" width="6.7109375" style="2" customWidth="1"/>
    <col min="2" max="2" width="58.7109375" style="2" customWidth="1"/>
    <col min="3" max="4" width="13.7109375" style="2" customWidth="1"/>
    <col min="5" max="8" width="9.140625" style="2"/>
  </cols>
  <sheetData>
    <row r="1" spans="1:4" ht="81" customHeight="1" x14ac:dyDescent="0.3">
      <c r="B1" s="66" t="s">
        <v>56</v>
      </c>
      <c r="C1" s="66"/>
      <c r="D1" s="66"/>
    </row>
    <row r="2" spans="1:4" x14ac:dyDescent="0.3">
      <c r="A2" s="67" t="s">
        <v>18</v>
      </c>
      <c r="B2" s="69" t="s">
        <v>30</v>
      </c>
      <c r="C2" s="71" t="s">
        <v>50</v>
      </c>
      <c r="D2" s="72"/>
    </row>
    <row r="3" spans="1:4" ht="20.25" customHeight="1" x14ac:dyDescent="0.3">
      <c r="A3" s="68"/>
      <c r="B3" s="70"/>
      <c r="C3" s="3" t="s">
        <v>40</v>
      </c>
      <c r="D3" s="3" t="s">
        <v>41</v>
      </c>
    </row>
    <row r="4" spans="1:4" ht="21.75" customHeight="1" x14ac:dyDescent="0.3">
      <c r="A4" s="3">
        <v>1</v>
      </c>
      <c r="B4" s="6" t="s">
        <v>38</v>
      </c>
      <c r="C4" s="40">
        <v>100</v>
      </c>
      <c r="D4" s="40">
        <v>80.2</v>
      </c>
    </row>
    <row r="5" spans="1:4" ht="37.5" customHeight="1" x14ac:dyDescent="0.3">
      <c r="A5" s="3">
        <v>2</v>
      </c>
      <c r="B5" s="6" t="s">
        <v>39</v>
      </c>
      <c r="C5" s="40">
        <v>8254.6</v>
      </c>
      <c r="D5" s="40">
        <v>8375.4</v>
      </c>
    </row>
    <row r="6" spans="1:4" s="2" customFormat="1" ht="21" customHeight="1" x14ac:dyDescent="0.3">
      <c r="A6" s="3">
        <v>3</v>
      </c>
      <c r="B6" s="6" t="s">
        <v>14</v>
      </c>
      <c r="C6" s="49">
        <v>52</v>
      </c>
      <c r="D6" s="49">
        <v>50</v>
      </c>
    </row>
    <row r="7" spans="1:4" s="2" customFormat="1" ht="18.75" customHeight="1" x14ac:dyDescent="0.3">
      <c r="A7" s="3">
        <v>4</v>
      </c>
      <c r="B7" s="6" t="s">
        <v>15</v>
      </c>
      <c r="C7" s="40">
        <v>80</v>
      </c>
      <c r="D7" s="40">
        <v>84</v>
      </c>
    </row>
    <row r="8" spans="1:4" x14ac:dyDescent="0.3">
      <c r="A8" s="67">
        <v>5</v>
      </c>
      <c r="B8" s="6" t="s">
        <v>36</v>
      </c>
      <c r="C8" s="50">
        <v>50484</v>
      </c>
      <c r="D8" s="50">
        <v>50412</v>
      </c>
    </row>
    <row r="9" spans="1:4" ht="37.5" x14ac:dyDescent="0.3">
      <c r="A9" s="68"/>
      <c r="B9" s="6" t="s">
        <v>16</v>
      </c>
      <c r="C9" s="50">
        <v>56</v>
      </c>
      <c r="D9" s="50">
        <v>41</v>
      </c>
    </row>
    <row r="10" spans="1:4" x14ac:dyDescent="0.3">
      <c r="A10" s="3">
        <v>6</v>
      </c>
      <c r="B10" s="1" t="s">
        <v>48</v>
      </c>
      <c r="C10" s="50">
        <v>221791</v>
      </c>
      <c r="D10" s="50">
        <v>219496</v>
      </c>
    </row>
    <row r="11" spans="1:4" x14ac:dyDescent="0.3">
      <c r="A11" s="3">
        <v>7</v>
      </c>
      <c r="B11" s="1" t="s">
        <v>47</v>
      </c>
      <c r="C11" s="50">
        <v>6960</v>
      </c>
      <c r="D11" s="48" t="s">
        <v>57</v>
      </c>
    </row>
    <row r="12" spans="1:4" ht="23.25" customHeight="1" x14ac:dyDescent="0.3">
      <c r="B12" s="65" t="s">
        <v>49</v>
      </c>
      <c r="C12" s="65"/>
      <c r="D12" s="65"/>
    </row>
  </sheetData>
  <mergeCells count="6">
    <mergeCell ref="B12:D12"/>
    <mergeCell ref="B1:D1"/>
    <mergeCell ref="A2:A3"/>
    <mergeCell ref="B2:B3"/>
    <mergeCell ref="C2:D2"/>
    <mergeCell ref="A8:A9"/>
  </mergeCells>
  <pageMargins left="0.7" right="0.7" top="0.75" bottom="0.75" header="0.3" footer="0.3"/>
  <pageSetup paperSize="9" scale="9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19"/>
  <sheetViews>
    <sheetView view="pageBreakPreview" zoomScaleNormal="100" zoomScaleSheetLayoutView="100" workbookViewId="0">
      <selection activeCell="E10" sqref="E10"/>
    </sheetView>
  </sheetViews>
  <sheetFormatPr defaultRowHeight="18.75" x14ac:dyDescent="0.3"/>
  <cols>
    <col min="1" max="1" width="6.85546875" style="2" customWidth="1"/>
    <col min="2" max="2" width="48.42578125" style="2" customWidth="1"/>
    <col min="3" max="3" width="20.140625" style="2" customWidth="1"/>
    <col min="4" max="4" width="15.140625" style="2" customWidth="1"/>
    <col min="5" max="5" width="20" style="2" customWidth="1"/>
    <col min="6" max="6" width="18.28515625" style="2" customWidth="1"/>
    <col min="7" max="7" width="20.140625" style="2" customWidth="1"/>
    <col min="8" max="8" width="18.7109375" style="2" customWidth="1"/>
    <col min="9" max="10" width="9.140625" style="2"/>
  </cols>
  <sheetData>
    <row r="1" spans="1:12" ht="92.25" customHeight="1" x14ac:dyDescent="0.3">
      <c r="B1" s="66" t="s">
        <v>59</v>
      </c>
      <c r="C1" s="66"/>
      <c r="D1" s="66"/>
      <c r="E1" s="66"/>
      <c r="F1" s="66"/>
      <c r="G1" s="66"/>
      <c r="H1" s="2" t="s">
        <v>44</v>
      </c>
    </row>
    <row r="2" spans="1:12" ht="42.75" customHeight="1" x14ac:dyDescent="0.3">
      <c r="A2" s="85" t="s">
        <v>18</v>
      </c>
      <c r="B2" s="86" t="s">
        <v>17</v>
      </c>
      <c r="C2" s="87" t="s">
        <v>42</v>
      </c>
      <c r="D2" s="87"/>
      <c r="E2" s="88" t="s">
        <v>43</v>
      </c>
      <c r="F2" s="88"/>
      <c r="G2" s="88" t="s">
        <v>55</v>
      </c>
      <c r="H2" s="88"/>
    </row>
    <row r="3" spans="1:12" ht="50.25" customHeight="1" x14ac:dyDescent="0.3">
      <c r="A3" s="85" t="s">
        <v>29</v>
      </c>
      <c r="B3" s="89" t="s">
        <v>0</v>
      </c>
      <c r="C3" s="90" t="s">
        <v>52</v>
      </c>
      <c r="D3" s="90" t="s">
        <v>53</v>
      </c>
      <c r="E3" s="90" t="str">
        <f>C3</f>
        <v>Отчет за год, предшествующий отчетному</v>
      </c>
      <c r="F3" s="90" t="s">
        <v>53</v>
      </c>
      <c r="G3" s="90" t="str">
        <f>E3</f>
        <v>Отчет за год, предшествующий отчетному</v>
      </c>
      <c r="H3" s="90" t="s">
        <v>53</v>
      </c>
    </row>
    <row r="4" spans="1:12" ht="36.75" customHeight="1" x14ac:dyDescent="0.3">
      <c r="A4" s="91" t="s">
        <v>19</v>
      </c>
      <c r="B4" s="92" t="s">
        <v>1</v>
      </c>
      <c r="C4" s="93">
        <v>2463149</v>
      </c>
      <c r="D4" s="94">
        <v>2777569</v>
      </c>
      <c r="E4" s="95">
        <v>46906</v>
      </c>
      <c r="F4" s="95">
        <v>50748</v>
      </c>
      <c r="G4" s="96">
        <v>4872</v>
      </c>
      <c r="H4" s="96">
        <v>5097</v>
      </c>
    </row>
    <row r="5" spans="1:12" ht="37.5" customHeight="1" x14ac:dyDescent="0.3">
      <c r="A5" s="91" t="s">
        <v>20</v>
      </c>
      <c r="B5" s="92" t="s">
        <v>2</v>
      </c>
      <c r="C5" s="93">
        <v>2527693</v>
      </c>
      <c r="D5" s="94">
        <v>2787829</v>
      </c>
      <c r="E5" s="95">
        <v>40041</v>
      </c>
      <c r="F5" s="95">
        <v>51138</v>
      </c>
      <c r="G5" s="96">
        <v>-14958</v>
      </c>
      <c r="H5" s="96">
        <v>-14694</v>
      </c>
      <c r="K5">
        <v>14</v>
      </c>
    </row>
    <row r="6" spans="1:12" ht="19.5" customHeight="1" x14ac:dyDescent="0.3">
      <c r="A6" s="91" t="s">
        <v>21</v>
      </c>
      <c r="B6" s="92" t="s">
        <v>3</v>
      </c>
      <c r="C6" s="93">
        <v>-64544</v>
      </c>
      <c r="D6" s="94">
        <v>-10260</v>
      </c>
      <c r="E6" s="95">
        <v>6865</v>
      </c>
      <c r="F6" s="95">
        <v>-390</v>
      </c>
      <c r="G6" s="96">
        <v>-10086</v>
      </c>
      <c r="H6" s="96">
        <v>-9597</v>
      </c>
      <c r="K6">
        <f>5/K5</f>
        <v>0.35714285714285715</v>
      </c>
    </row>
    <row r="7" spans="1:12" ht="21" customHeight="1" x14ac:dyDescent="0.3">
      <c r="A7" s="91" t="s">
        <v>22</v>
      </c>
      <c r="B7" s="92" t="s">
        <v>4</v>
      </c>
      <c r="C7" s="93">
        <v>221843</v>
      </c>
      <c r="D7" s="94">
        <v>235949</v>
      </c>
      <c r="E7" s="95">
        <v>283</v>
      </c>
      <c r="F7" s="95">
        <v>1045</v>
      </c>
      <c r="G7" s="96">
        <v>12451</v>
      </c>
      <c r="H7" s="96">
        <v>16576</v>
      </c>
    </row>
    <row r="8" spans="1:12" ht="18.75" customHeight="1" x14ac:dyDescent="0.3">
      <c r="A8" s="91" t="s">
        <v>23</v>
      </c>
      <c r="B8" s="92" t="s">
        <v>5</v>
      </c>
      <c r="C8" s="93">
        <v>176951</v>
      </c>
      <c r="D8" s="94">
        <v>239897</v>
      </c>
      <c r="E8" s="95">
        <v>1246</v>
      </c>
      <c r="F8" s="95">
        <v>1777</v>
      </c>
      <c r="G8" s="96">
        <v>-1318</v>
      </c>
      <c r="H8" s="96">
        <v>-1558</v>
      </c>
    </row>
    <row r="9" spans="1:12" ht="18.75" customHeight="1" x14ac:dyDescent="0.3">
      <c r="A9" s="91" t="s">
        <v>24</v>
      </c>
      <c r="B9" s="92" t="s">
        <v>6</v>
      </c>
      <c r="C9" s="93">
        <v>-19652</v>
      </c>
      <c r="D9" s="94">
        <v>-14208</v>
      </c>
      <c r="E9" s="95">
        <v>5902</v>
      </c>
      <c r="F9" s="95">
        <v>-1122</v>
      </c>
      <c r="G9" s="96">
        <v>1047</v>
      </c>
      <c r="H9" s="96">
        <v>5421</v>
      </c>
    </row>
    <row r="10" spans="1:12" ht="20.25" customHeight="1" x14ac:dyDescent="0.3">
      <c r="A10" s="91" t="s">
        <v>25</v>
      </c>
      <c r="B10" s="92" t="s">
        <v>7</v>
      </c>
      <c r="C10" s="93">
        <v>-22772</v>
      </c>
      <c r="D10" s="94">
        <v>-33747</v>
      </c>
      <c r="E10" s="95">
        <v>5430</v>
      </c>
      <c r="F10" s="95">
        <v>-2459</v>
      </c>
      <c r="G10" s="96">
        <v>1047</v>
      </c>
      <c r="H10" s="96">
        <v>5421</v>
      </c>
    </row>
    <row r="11" spans="1:12" ht="21" customHeight="1" x14ac:dyDescent="0.3">
      <c r="A11" s="91" t="s">
        <v>26</v>
      </c>
      <c r="B11" s="92" t="s">
        <v>8</v>
      </c>
      <c r="C11" s="97">
        <v>-0.03</v>
      </c>
      <c r="D11" s="98">
        <v>0</v>
      </c>
      <c r="E11" s="95">
        <v>0.14000000000000001</v>
      </c>
      <c r="F11" s="99">
        <f>F4/F5</f>
        <v>0.99237357737885723</v>
      </c>
      <c r="G11" s="100">
        <v>-0.01</v>
      </c>
      <c r="H11" s="100">
        <v>-0.35</v>
      </c>
    </row>
    <row r="12" spans="1:12" ht="22.5" customHeight="1" x14ac:dyDescent="0.3">
      <c r="A12" s="91" t="s">
        <v>27</v>
      </c>
      <c r="B12" s="92" t="s">
        <v>9</v>
      </c>
      <c r="C12" s="93">
        <v>338880</v>
      </c>
      <c r="D12" s="94">
        <v>454499</v>
      </c>
      <c r="E12" s="95">
        <v>2616</v>
      </c>
      <c r="F12" s="95">
        <v>2882</v>
      </c>
      <c r="G12" s="96">
        <v>2097</v>
      </c>
      <c r="H12" s="96">
        <v>1843</v>
      </c>
    </row>
    <row r="13" spans="1:12" ht="19.5" customHeight="1" x14ac:dyDescent="0.3">
      <c r="A13" s="91" t="s">
        <v>28</v>
      </c>
      <c r="B13" s="92" t="s">
        <v>10</v>
      </c>
      <c r="C13" s="93">
        <v>1872329</v>
      </c>
      <c r="D13" s="94">
        <v>636044</v>
      </c>
      <c r="E13" s="95">
        <v>2662</v>
      </c>
      <c r="F13" s="95">
        <v>2664</v>
      </c>
      <c r="G13" s="96">
        <v>9096</v>
      </c>
      <c r="H13" s="96">
        <v>8142</v>
      </c>
      <c r="L13" t="s">
        <v>61</v>
      </c>
    </row>
    <row r="14" spans="1:12" ht="24.75" customHeight="1" x14ac:dyDescent="0.3">
      <c r="A14" s="85" t="s">
        <v>31</v>
      </c>
      <c r="B14" s="101" t="s">
        <v>13</v>
      </c>
      <c r="C14" s="102"/>
      <c r="D14" s="102"/>
      <c r="E14" s="102"/>
      <c r="F14" s="102"/>
      <c r="G14" s="102"/>
      <c r="H14" s="103"/>
    </row>
    <row r="15" spans="1:12" ht="27.75" customHeight="1" x14ac:dyDescent="0.3">
      <c r="A15" s="91" t="s">
        <v>32</v>
      </c>
      <c r="B15" s="92" t="s">
        <v>14</v>
      </c>
      <c r="C15" s="93">
        <v>746</v>
      </c>
      <c r="D15" s="94">
        <v>763.3</v>
      </c>
      <c r="E15" s="95">
        <v>17</v>
      </c>
      <c r="F15" s="95">
        <v>18</v>
      </c>
      <c r="G15" s="96">
        <v>13</v>
      </c>
      <c r="H15" s="96">
        <v>13</v>
      </c>
    </row>
    <row r="16" spans="1:12" ht="26.25" customHeight="1" x14ac:dyDescent="0.3">
      <c r="A16" s="91" t="s">
        <v>33</v>
      </c>
      <c r="B16" s="92" t="s">
        <v>15</v>
      </c>
      <c r="C16" s="93">
        <v>73.260000000000005</v>
      </c>
      <c r="D16" s="94">
        <v>74.98</v>
      </c>
      <c r="E16" s="95">
        <v>84.6</v>
      </c>
      <c r="F16" s="95">
        <f>F17/F15/12</f>
        <v>93.672759537037038</v>
      </c>
      <c r="G16" s="96">
        <v>47.2</v>
      </c>
      <c r="H16" s="96">
        <v>49</v>
      </c>
    </row>
    <row r="17" spans="1:8" x14ac:dyDescent="0.3">
      <c r="A17" s="104" t="s">
        <v>34</v>
      </c>
      <c r="B17" s="92" t="s">
        <v>36</v>
      </c>
      <c r="C17" s="94">
        <v>655828.69999999995</v>
      </c>
      <c r="D17" s="94">
        <v>686788.69</v>
      </c>
      <c r="E17" s="95">
        <v>17255.919999999998</v>
      </c>
      <c r="F17" s="95">
        <f>20233316.06/1000</f>
        <v>20233.316059999997</v>
      </c>
      <c r="G17" s="96">
        <v>7361</v>
      </c>
      <c r="H17" s="96">
        <v>7650</v>
      </c>
    </row>
    <row r="18" spans="1:8" ht="30" x14ac:dyDescent="0.3">
      <c r="A18" s="104"/>
      <c r="B18" s="92" t="s">
        <v>16</v>
      </c>
      <c r="C18" s="94">
        <v>15.14</v>
      </c>
      <c r="D18" s="94">
        <v>12.15</v>
      </c>
      <c r="E18" s="95">
        <v>3.61</v>
      </c>
      <c r="F18" s="95">
        <v>5.46</v>
      </c>
      <c r="G18" s="96">
        <v>0</v>
      </c>
      <c r="H18" s="96">
        <v>0</v>
      </c>
    </row>
    <row r="19" spans="1:8" ht="43.5" customHeight="1" x14ac:dyDescent="0.3">
      <c r="A19" s="91" t="s">
        <v>35</v>
      </c>
      <c r="B19" s="92" t="s">
        <v>37</v>
      </c>
      <c r="C19" s="105">
        <v>26</v>
      </c>
      <c r="D19" s="106">
        <v>26</v>
      </c>
      <c r="E19" s="95">
        <v>11400</v>
      </c>
      <c r="F19" s="95">
        <v>10978</v>
      </c>
      <c r="G19" s="96">
        <v>6</v>
      </c>
      <c r="H19" s="96">
        <v>6</v>
      </c>
    </row>
  </sheetData>
  <mergeCells count="6">
    <mergeCell ref="A17:A18"/>
    <mergeCell ref="C2:D2"/>
    <mergeCell ref="E2:F2"/>
    <mergeCell ref="G2:H2"/>
    <mergeCell ref="B14:H14"/>
    <mergeCell ref="B1:G1"/>
  </mergeCells>
  <pageMargins left="0.7" right="0.7" top="0.75" bottom="0.75" header="0.3" footer="0.3"/>
  <pageSetup paperSize="9" scale="7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3"/>
  <sheetViews>
    <sheetView tabSelected="1" view="pageBreakPreview" zoomScaleNormal="100" zoomScaleSheetLayoutView="100" workbookViewId="0">
      <selection activeCell="G12" sqref="G12"/>
    </sheetView>
  </sheetViews>
  <sheetFormatPr defaultRowHeight="18.75" x14ac:dyDescent="0.3"/>
  <cols>
    <col min="1" max="1" width="6.7109375" style="2" customWidth="1"/>
    <col min="2" max="2" width="58.7109375" style="2" customWidth="1"/>
    <col min="3" max="4" width="13.7109375" style="2" customWidth="1"/>
    <col min="5" max="8" width="9.140625" style="2"/>
  </cols>
  <sheetData>
    <row r="1" spans="1:4" ht="54" customHeight="1" x14ac:dyDescent="0.3">
      <c r="A1" s="107"/>
      <c r="B1" s="108" t="s">
        <v>60</v>
      </c>
      <c r="C1" s="108"/>
      <c r="D1" s="109"/>
    </row>
    <row r="2" spans="1:4" ht="19.5" customHeight="1" x14ac:dyDescent="0.3">
      <c r="A2" s="107"/>
      <c r="B2" s="110"/>
      <c r="C2" s="111"/>
      <c r="D2" s="109" t="s">
        <v>44</v>
      </c>
    </row>
    <row r="3" spans="1:4" x14ac:dyDescent="0.3">
      <c r="A3" s="112" t="s">
        <v>18</v>
      </c>
      <c r="B3" s="113" t="s">
        <v>30</v>
      </c>
      <c r="C3" s="114" t="s">
        <v>50</v>
      </c>
      <c r="D3" s="115"/>
    </row>
    <row r="4" spans="1:4" ht="20.25" customHeight="1" x14ac:dyDescent="0.3">
      <c r="A4" s="116"/>
      <c r="B4" s="117"/>
      <c r="C4" s="118" t="s">
        <v>40</v>
      </c>
      <c r="D4" s="118" t="s">
        <v>41</v>
      </c>
    </row>
    <row r="5" spans="1:4" ht="21.75" customHeight="1" x14ac:dyDescent="0.3">
      <c r="A5" s="118">
        <v>1</v>
      </c>
      <c r="B5" s="119" t="s">
        <v>38</v>
      </c>
      <c r="C5" s="120">
        <v>100</v>
      </c>
      <c r="D5" s="120">
        <v>95.4</v>
      </c>
    </row>
    <row r="6" spans="1:4" ht="25.5" customHeight="1" x14ac:dyDescent="0.3">
      <c r="A6" s="118">
        <v>2</v>
      </c>
      <c r="B6" s="119" t="s">
        <v>39</v>
      </c>
      <c r="C6" s="120">
        <v>4281</v>
      </c>
      <c r="D6" s="120">
        <v>4808</v>
      </c>
    </row>
    <row r="7" spans="1:4" s="2" customFormat="1" ht="21" customHeight="1" x14ac:dyDescent="0.3">
      <c r="A7" s="118">
        <v>3</v>
      </c>
      <c r="B7" s="119" t="s">
        <v>14</v>
      </c>
      <c r="C7" s="121">
        <v>56</v>
      </c>
      <c r="D7" s="121">
        <v>56</v>
      </c>
    </row>
    <row r="8" spans="1:4" s="2" customFormat="1" ht="18.75" customHeight="1" x14ac:dyDescent="0.3">
      <c r="A8" s="118">
        <v>4</v>
      </c>
      <c r="B8" s="119" t="s">
        <v>15</v>
      </c>
      <c r="C8" s="120">
        <v>80</v>
      </c>
      <c r="D8" s="120">
        <v>80</v>
      </c>
    </row>
    <row r="9" spans="1:4" x14ac:dyDescent="0.3">
      <c r="A9" s="112">
        <v>5</v>
      </c>
      <c r="B9" s="119" t="s">
        <v>36</v>
      </c>
      <c r="C9" s="122">
        <v>53782</v>
      </c>
      <c r="D9" s="122">
        <v>53578</v>
      </c>
    </row>
    <row r="10" spans="1:4" x14ac:dyDescent="0.3">
      <c r="A10" s="116"/>
      <c r="B10" s="119" t="s">
        <v>16</v>
      </c>
      <c r="C10" s="122">
        <v>55</v>
      </c>
      <c r="D10" s="122">
        <v>40</v>
      </c>
    </row>
    <row r="11" spans="1:4" x14ac:dyDescent="0.3">
      <c r="A11" s="118">
        <v>6</v>
      </c>
      <c r="B11" s="123" t="s">
        <v>48</v>
      </c>
      <c r="C11" s="122">
        <v>219496</v>
      </c>
      <c r="D11" s="122">
        <v>70371</v>
      </c>
    </row>
    <row r="12" spans="1:4" x14ac:dyDescent="0.3">
      <c r="A12" s="118">
        <v>7</v>
      </c>
      <c r="B12" s="123" t="s">
        <v>47</v>
      </c>
      <c r="C12" s="122">
        <v>5</v>
      </c>
      <c r="D12" s="93">
        <v>3910</v>
      </c>
    </row>
    <row r="13" spans="1:4" ht="23.25" customHeight="1" x14ac:dyDescent="0.3">
      <c r="B13" s="65" t="s">
        <v>49</v>
      </c>
      <c r="C13" s="65"/>
      <c r="D13" s="65"/>
    </row>
  </sheetData>
  <mergeCells count="6">
    <mergeCell ref="B13:D13"/>
    <mergeCell ref="A3:A4"/>
    <mergeCell ref="B3:B4"/>
    <mergeCell ref="C3:D3"/>
    <mergeCell ref="A9:A10"/>
    <mergeCell ref="B1:C1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2021 УЧР (2)</vt:lpstr>
      <vt:lpstr>2020</vt:lpstr>
      <vt:lpstr>2020,</vt:lpstr>
      <vt:lpstr>2021 УЧР</vt:lpstr>
      <vt:lpstr>2022 ПРЕД</vt:lpstr>
      <vt:lpstr>2021 ПРЕД </vt:lpstr>
      <vt:lpstr>2022 УЧР </vt:lpstr>
      <vt:lpstr>2023 ПРЕД</vt:lpstr>
      <vt:lpstr>2023 УЧР </vt:lpstr>
      <vt:lpstr>'2020'!Область_печати</vt:lpstr>
      <vt:lpstr>'2020,'!Область_печати</vt:lpstr>
      <vt:lpstr>'2021 ПРЕД '!Область_печати</vt:lpstr>
      <vt:lpstr>'2021 УЧР'!Область_печати</vt:lpstr>
      <vt:lpstr>'2021 УЧР (2)'!Область_печати</vt:lpstr>
      <vt:lpstr>'2022 ПРЕД'!Область_печати</vt:lpstr>
      <vt:lpstr>'2022 УЧР '!Область_печати</vt:lpstr>
      <vt:lpstr>'2023 ПРЕД'!Область_печати</vt:lpstr>
      <vt:lpstr>'2023 УЧР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2024-05-16T11:49:49Z</dcterms:modified>
</cp:coreProperties>
</file>