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01.2024\"/>
    </mc:Choice>
  </mc:AlternateContent>
  <bookViews>
    <workbookView xWindow="0" yWindow="240" windowWidth="28530" windowHeight="11985"/>
  </bookViews>
  <sheets>
    <sheet name="Лист1" sheetId="1" r:id="rId1"/>
  </sheets>
  <definedNames>
    <definedName name="_xlnm.Print_Area" localSheetId="0">Лист1!$A$1:$P$21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G21" i="1"/>
  <c r="H21" i="1"/>
  <c r="I21" i="1"/>
  <c r="J21" i="1"/>
  <c r="K21" i="1"/>
  <c r="O21" i="1" s="1"/>
  <c r="L21" i="1"/>
  <c r="P21" i="1" s="1"/>
  <c r="E4" i="1"/>
  <c r="I3" i="1"/>
  <c r="O5" i="1" l="1"/>
  <c r="O6" i="1"/>
  <c r="O7" i="1"/>
  <c r="N8" i="1"/>
  <c r="O8" i="1"/>
  <c r="P8" i="1"/>
  <c r="N9" i="1"/>
  <c r="O9" i="1"/>
  <c r="P9" i="1"/>
  <c r="O10" i="1"/>
  <c r="O12" i="1"/>
  <c r="O13" i="1"/>
  <c r="O14" i="1"/>
  <c r="O15" i="1"/>
  <c r="O16" i="1"/>
  <c r="O17" i="1"/>
  <c r="O18" i="1"/>
  <c r="O20" i="1"/>
  <c r="O3" i="1"/>
  <c r="O4" i="1"/>
  <c r="N4" i="1"/>
  <c r="I4" i="1"/>
  <c r="M4" i="1" s="1"/>
  <c r="I5" i="1"/>
  <c r="I6" i="1"/>
  <c r="I7" i="1"/>
  <c r="I8" i="1"/>
  <c r="I9" i="1"/>
  <c r="I10" i="1"/>
  <c r="J11" i="1"/>
  <c r="K11" i="1"/>
  <c r="L11" i="1"/>
  <c r="I12" i="1"/>
  <c r="I13" i="1"/>
  <c r="I14" i="1"/>
  <c r="I15" i="1"/>
  <c r="I16" i="1"/>
  <c r="I17" i="1"/>
  <c r="I18" i="1"/>
  <c r="I20" i="1"/>
  <c r="I11" i="1" l="1"/>
  <c r="E3" i="1" l="1"/>
  <c r="M3" i="1" s="1"/>
  <c r="E18" i="1" l="1"/>
  <c r="M18" i="1" s="1"/>
  <c r="F11" i="1" l="1"/>
  <c r="G11" i="1"/>
  <c r="O11" i="1" s="1"/>
  <c r="H11" i="1"/>
  <c r="E20" i="1" l="1"/>
  <c r="M20" i="1" s="1"/>
  <c r="E19" i="1" l="1"/>
  <c r="N21" i="1" l="1"/>
  <c r="E13" i="1" l="1"/>
  <c r="M13" i="1" s="1"/>
  <c r="E14" i="1"/>
  <c r="M14" i="1" s="1"/>
  <c r="E15" i="1"/>
  <c r="M15" i="1" s="1"/>
  <c r="E16" i="1"/>
  <c r="M16" i="1" s="1"/>
  <c r="E12" i="1"/>
  <c r="M12" i="1" s="1"/>
  <c r="E11" i="1" l="1"/>
  <c r="M11" i="1" s="1"/>
  <c r="E17" i="1"/>
  <c r="M17" i="1" s="1"/>
  <c r="E5" i="1" l="1"/>
  <c r="M5" i="1" s="1"/>
  <c r="E6" i="1"/>
  <c r="M6" i="1" s="1"/>
  <c r="E7" i="1"/>
  <c r="M7" i="1" s="1"/>
  <c r="E8" i="1"/>
  <c r="M8" i="1" s="1"/>
  <c r="E9" i="1"/>
  <c r="M9" i="1" s="1"/>
  <c r="E10" i="1"/>
  <c r="M10" i="1" s="1"/>
  <c r="E21" i="1" l="1"/>
  <c r="M21" i="1" s="1"/>
</calcChain>
</file>

<file path=xl/sharedStrings.xml><?xml version="1.0" encoding="utf-8"?>
<sst xmlns="http://schemas.openxmlformats.org/spreadsheetml/2006/main" count="79" uniqueCount="48">
  <si>
    <t>Муниципальные программы</t>
  </si>
  <si>
    <t>Заказчик</t>
  </si>
  <si>
    <t>Исполнитель</t>
  </si>
  <si>
    <t>в том числе</t>
  </si>
  <si>
    <t>бюджет субъекта РФ</t>
  </si>
  <si>
    <t>Бюджет МО</t>
  </si>
  <si>
    <t>ВИ</t>
  </si>
  <si>
    <t xml:space="preserve">УЖКХиС, Адм. ЗР, </t>
  </si>
  <si>
    <t>Подпрограмма 1 "Реализация функций муниципального управления"</t>
  </si>
  <si>
    <t xml:space="preserve">Адм. ЗР, УФ, УМИ, УЖКХ 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</si>
  <si>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</si>
  <si>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МКУ ЗР "Северное"</t>
  </si>
  <si>
    <t>Подпрограмма 4 "Обеспечение информационной открытости органов местного самоуправления Заполярного района"</t>
  </si>
  <si>
    <t>УЖКХиС,  Адм ЗР</t>
  </si>
  <si>
    <t>Адм ЗР, МКУ ЗР "Северное"</t>
  </si>
  <si>
    <t>Подпрограмма 5 "Организация и проведение официальных мероприятий муниципального района "Заполярный район"</t>
  </si>
  <si>
    <t>Адм. ЗР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</si>
  <si>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</si>
  <si>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МП "Управление финансами в муниципальном районе "Заполярный район" на 2019-2022 годы"</t>
  </si>
  <si>
    <t>УФ</t>
  </si>
  <si>
    <t>МП «Обеспечение населения централизованным теплоснабжением в МО «Муниципальный район «Заполярный район» на 2020-2030 годы»</t>
  </si>
  <si>
    <t>МП «Развитие коммунальной инфраструктуры муниципального района «Заполярный район» на 2020-2030 годы»</t>
  </si>
  <si>
    <t>МП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</si>
  <si>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ИТОГО</t>
  </si>
  <si>
    <t xml:space="preserve">МП «Чистая вода»
</t>
  </si>
  <si>
    <t>МП "Безопасность на территории муниципального района «Заполярный район» на 2019-2023 годы"</t>
  </si>
  <si>
    <t>МП "Развитие административной системы местного самоуправления муниципального района "Заполярный район" на 2017-2022 годы"</t>
  </si>
  <si>
    <t>№ пп</t>
  </si>
  <si>
    <t>МП «Развитие транспортной инфраструктуры муниципального района «Заполярный район» на 2021-2030 годы»</t>
  </si>
  <si>
    <t>МП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</si>
  <si>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МП «Обеспечение населения муниципального района «Заполярный район» чистой водой на 2021-2030 годы»</t>
  </si>
  <si>
    <t>МП «Развитие энергетики муниципального района «Заполярный район» на 2021-2030 годы»</t>
  </si>
  <si>
    <t>МП «Развитие сельского хозяйства на территории муниципального района «Заполярный район» на 2021‒2030 годы»</t>
  </si>
  <si>
    <t>9.1.</t>
  </si>
  <si>
    <t>9.2.</t>
  </si>
  <si>
    <t>9.3.</t>
  </si>
  <si>
    <t>9.4.</t>
  </si>
  <si>
    <t>9.5.</t>
  </si>
  <si>
    <t>Адм ЗР, Адм МО, юр. Лица</t>
  </si>
  <si>
    <t xml:space="preserve">МП «Управление муниципальным имуществом муниципального района "Заполярный район" на 2022-2030 годы»
</t>
  </si>
  <si>
    <t>Адм ЗР, Адм поселений</t>
  </si>
  <si>
    <t>Адм. Поселений</t>
  </si>
  <si>
    <t>Адм поселений</t>
  </si>
  <si>
    <t>Адм ЗР, Адм поселений, МКУ ЗР "Северное"</t>
  </si>
  <si>
    <t>МКУ ЗР "Северное". УМИ, Адм поселений, Адм ЗР</t>
  </si>
  <si>
    <t>Всего (план) на 2023 год</t>
  </si>
  <si>
    <t>Кассовое исполнение на 01.01.2024</t>
  </si>
  <si>
    <t>% исполнения от плана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</si>
</sst>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0.0"/>
    <numFmt numFmtId="167" formatCode="#,##0.0"/>
    <numFmt numFmtId="168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36">
    <xf numFmtId="0" fontId="0" fillId="0" borderId="0" xfId="0"/>
    <xf numFmtId="166" fontId="5" fillId="0" borderId="1" xfId="0" applyNumberFormat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justify" vertical="top" wrapText="1"/>
    </xf>
    <xf numFmtId="166" fontId="5" fillId="0" borderId="1" xfId="0" applyNumberFormat="1" applyFont="1" applyFill="1" applyBorder="1" applyAlignment="1">
      <alignment horizontal="justify" vertical="top" wrapText="1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 wrapText="1"/>
    </xf>
    <xf numFmtId="0" fontId="6" fillId="0" borderId="0" xfId="0" applyFont="1" applyFill="1"/>
    <xf numFmtId="0" fontId="6" fillId="0" borderId="1" xfId="0" applyFont="1" applyFill="1" applyBorder="1"/>
    <xf numFmtId="167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7" fontId="9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167" fontId="7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165" fontId="4" fillId="0" borderId="1" xfId="2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/>
    <xf numFmtId="167" fontId="6" fillId="0" borderId="0" xfId="0" applyNumberFormat="1" applyFont="1" applyFill="1"/>
    <xf numFmtId="168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/>
    <xf numFmtId="166" fontId="4" fillId="0" borderId="1" xfId="0" applyNumberFormat="1" applyFont="1" applyFill="1" applyBorder="1" applyAlignment="1">
      <alignment horizontal="justify" vertical="top" wrapText="1"/>
    </xf>
    <xf numFmtId="0" fontId="10" fillId="0" borderId="1" xfId="1" applyFont="1" applyFill="1" applyBorder="1" applyAlignment="1">
      <alignment horizontal="center" vertical="top" wrapText="1"/>
    </xf>
    <xf numFmtId="166" fontId="10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/>
    <xf numFmtId="166" fontId="9" fillId="0" borderId="1" xfId="0" applyNumberFormat="1" applyFont="1" applyFill="1" applyBorder="1" applyAlignment="1">
      <alignment horizontal="center" vertical="center"/>
    </xf>
    <xf numFmtId="165" fontId="4" fillId="0" borderId="5" xfId="2" applyNumberFormat="1" applyFont="1" applyFill="1" applyBorder="1" applyAlignment="1">
      <alignment horizontal="center" vertical="center" wrapText="1"/>
    </xf>
    <xf numFmtId="165" fontId="4" fillId="0" borderId="6" xfId="2" applyNumberFormat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165" fontId="4" fillId="0" borderId="2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horizontal="center" vertical="center" wrapText="1"/>
    </xf>
    <xf numFmtId="165" fontId="4" fillId="0" borderId="4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3" xfId="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view="pageBreakPreview" zoomScaleNormal="100" zoomScaleSheetLayoutView="100" workbookViewId="0">
      <pane ySplit="2" topLeftCell="A10" activePane="bottomLeft" state="frozen"/>
      <selection pane="bottomLeft" activeCell="I18" sqref="I18"/>
    </sheetView>
  </sheetViews>
  <sheetFormatPr defaultRowHeight="15" x14ac:dyDescent="0.25"/>
  <cols>
    <col min="1" max="1" width="4" style="7" customWidth="1"/>
    <col min="2" max="2" width="36" style="7" customWidth="1"/>
    <col min="3" max="3" width="14.85546875" style="7" customWidth="1"/>
    <col min="4" max="4" width="18.7109375" style="7" customWidth="1"/>
    <col min="5" max="5" width="14.85546875" style="7" customWidth="1"/>
    <col min="6" max="6" width="14.28515625" style="7" customWidth="1"/>
    <col min="7" max="7" width="12.5703125" style="7" customWidth="1"/>
    <col min="8" max="8" width="9.140625" style="7"/>
    <col min="9" max="9" width="12.5703125" style="7" customWidth="1"/>
    <col min="10" max="10" width="14.28515625" style="7" customWidth="1"/>
    <col min="11" max="11" width="12.28515625" style="7" customWidth="1"/>
    <col min="12" max="12" width="11.28515625" style="7" customWidth="1"/>
    <col min="13" max="13" width="12.85546875" style="7" customWidth="1"/>
    <col min="14" max="14" width="14.85546875" style="7" customWidth="1"/>
    <col min="15" max="15" width="9.140625" style="7"/>
    <col min="16" max="16" width="9.42578125" style="7" bestFit="1" customWidth="1"/>
    <col min="17" max="16384" width="9.140625" style="7"/>
  </cols>
  <sheetData>
    <row r="1" spans="1:16" ht="27" customHeight="1" x14ac:dyDescent="0.25">
      <c r="A1" s="34" t="s">
        <v>27</v>
      </c>
      <c r="B1" s="35" t="s">
        <v>0</v>
      </c>
      <c r="C1" s="35" t="s">
        <v>1</v>
      </c>
      <c r="D1" s="35" t="s">
        <v>2</v>
      </c>
      <c r="E1" s="30" t="s">
        <v>45</v>
      </c>
      <c r="F1" s="30" t="s">
        <v>3</v>
      </c>
      <c r="G1" s="30"/>
      <c r="H1" s="30"/>
      <c r="I1" s="28" t="s">
        <v>46</v>
      </c>
      <c r="J1" s="31" t="s">
        <v>3</v>
      </c>
      <c r="K1" s="32"/>
      <c r="L1" s="33"/>
      <c r="M1" s="30" t="s">
        <v>47</v>
      </c>
      <c r="N1" s="30" t="s">
        <v>3</v>
      </c>
      <c r="O1" s="30"/>
      <c r="P1" s="30"/>
    </row>
    <row r="2" spans="1:16" ht="25.5" x14ac:dyDescent="0.25">
      <c r="A2" s="34"/>
      <c r="B2" s="35"/>
      <c r="C2" s="35"/>
      <c r="D2" s="35"/>
      <c r="E2" s="30"/>
      <c r="F2" s="18" t="s">
        <v>4</v>
      </c>
      <c r="G2" s="18" t="s">
        <v>5</v>
      </c>
      <c r="H2" s="18" t="s">
        <v>6</v>
      </c>
      <c r="I2" s="29"/>
      <c r="J2" s="18" t="s">
        <v>4</v>
      </c>
      <c r="K2" s="18" t="s">
        <v>5</v>
      </c>
      <c r="L2" s="18" t="s">
        <v>6</v>
      </c>
      <c r="M2" s="30"/>
      <c r="N2" s="18" t="s">
        <v>4</v>
      </c>
      <c r="O2" s="18" t="s">
        <v>5</v>
      </c>
      <c r="P2" s="18" t="s">
        <v>6</v>
      </c>
    </row>
    <row r="3" spans="1:16" s="26" customFormat="1" ht="54" customHeight="1" x14ac:dyDescent="0.25">
      <c r="A3" s="22">
        <v>1</v>
      </c>
      <c r="B3" s="23" t="s">
        <v>20</v>
      </c>
      <c r="C3" s="24" t="s">
        <v>16</v>
      </c>
      <c r="D3" s="25" t="s">
        <v>43</v>
      </c>
      <c r="E3" s="11">
        <f>F3+G3+H3</f>
        <v>6455.4</v>
      </c>
      <c r="F3" s="11">
        <v>0</v>
      </c>
      <c r="G3" s="11">
        <v>6455.4</v>
      </c>
      <c r="H3" s="11">
        <v>0</v>
      </c>
      <c r="I3" s="11">
        <f>K3</f>
        <v>6455.3</v>
      </c>
      <c r="J3" s="11">
        <v>0</v>
      </c>
      <c r="K3" s="11">
        <v>6455.3</v>
      </c>
      <c r="L3" s="11">
        <v>0</v>
      </c>
      <c r="M3" s="21">
        <f>I3/E3</f>
        <v>0.99998450909316239</v>
      </c>
      <c r="N3" s="21"/>
      <c r="O3" s="21">
        <f>K3/G3</f>
        <v>0.99998450909316239</v>
      </c>
      <c r="P3" s="21"/>
    </row>
    <row r="4" spans="1:16" s="26" customFormat="1" ht="42.75" customHeight="1" x14ac:dyDescent="0.25">
      <c r="A4" s="22">
        <v>2</v>
      </c>
      <c r="B4" s="23" t="s">
        <v>21</v>
      </c>
      <c r="C4" s="24" t="s">
        <v>16</v>
      </c>
      <c r="D4" s="25" t="s">
        <v>40</v>
      </c>
      <c r="E4" s="11">
        <f>F4+G4+H4</f>
        <v>207945.8</v>
      </c>
      <c r="F4" s="11">
        <v>47054.9</v>
      </c>
      <c r="G4" s="11">
        <v>160890.9</v>
      </c>
      <c r="H4" s="27">
        <v>0</v>
      </c>
      <c r="I4" s="11">
        <f t="shared" ref="I4:I10" si="0">J4+K4+L4</f>
        <v>140626.79999999999</v>
      </c>
      <c r="J4" s="11">
        <v>46277.7</v>
      </c>
      <c r="K4" s="11">
        <v>94349.1</v>
      </c>
      <c r="L4" s="11">
        <v>0</v>
      </c>
      <c r="M4" s="21">
        <f>I4/E4</f>
        <v>0.67626660408625705</v>
      </c>
      <c r="N4" s="21">
        <f>J4/F4</f>
        <v>0.9834831229053721</v>
      </c>
      <c r="O4" s="21">
        <f>K4/G4</f>
        <v>0.58641663388047438</v>
      </c>
      <c r="P4" s="21"/>
    </row>
    <row r="5" spans="1:16" ht="66.75" customHeight="1" x14ac:dyDescent="0.25">
      <c r="A5" s="8">
        <v>3</v>
      </c>
      <c r="B5" s="3" t="s">
        <v>22</v>
      </c>
      <c r="C5" s="2" t="s">
        <v>16</v>
      </c>
      <c r="D5" s="1" t="s">
        <v>43</v>
      </c>
      <c r="E5" s="9">
        <f t="shared" ref="E5:E10" si="1">F5+G5+H5</f>
        <v>52747.4</v>
      </c>
      <c r="F5" s="9">
        <v>0</v>
      </c>
      <c r="G5" s="9">
        <v>52747.4</v>
      </c>
      <c r="H5" s="9">
        <v>0</v>
      </c>
      <c r="I5" s="9">
        <f t="shared" si="0"/>
        <v>47393.599999999999</v>
      </c>
      <c r="J5" s="9">
        <v>0</v>
      </c>
      <c r="K5" s="9">
        <v>47393.599999999999</v>
      </c>
      <c r="L5" s="9">
        <v>0</v>
      </c>
      <c r="M5" s="21">
        <f t="shared" ref="M5:M20" si="2">I5/E5</f>
        <v>0.89850115835093292</v>
      </c>
      <c r="N5" s="21"/>
      <c r="O5" s="21">
        <f t="shared" ref="O5:O21" si="3">K5/G5</f>
        <v>0.89850115835093292</v>
      </c>
      <c r="P5" s="21"/>
    </row>
    <row r="6" spans="1:16" ht="45" customHeight="1" x14ac:dyDescent="0.25">
      <c r="A6" s="8">
        <v>4</v>
      </c>
      <c r="B6" s="3" t="s">
        <v>28</v>
      </c>
      <c r="C6" s="2" t="s">
        <v>16</v>
      </c>
      <c r="D6" s="1" t="s">
        <v>43</v>
      </c>
      <c r="E6" s="9">
        <f t="shared" si="1"/>
        <v>49289.2</v>
      </c>
      <c r="F6" s="9">
        <v>0</v>
      </c>
      <c r="G6" s="9">
        <v>49289.2</v>
      </c>
      <c r="H6" s="9">
        <v>0</v>
      </c>
      <c r="I6" s="11">
        <f>J6+K6+L6</f>
        <v>47110.7</v>
      </c>
      <c r="J6" s="9">
        <v>0</v>
      </c>
      <c r="K6" s="9">
        <v>47110.7</v>
      </c>
      <c r="L6" s="9">
        <v>0</v>
      </c>
      <c r="M6" s="21">
        <f t="shared" si="2"/>
        <v>0.95580167663504378</v>
      </c>
      <c r="N6" s="21"/>
      <c r="O6" s="21">
        <f t="shared" si="3"/>
        <v>0.95580167663504378</v>
      </c>
      <c r="P6" s="21"/>
    </row>
    <row r="7" spans="1:16" ht="63.75" x14ac:dyDescent="0.25">
      <c r="A7" s="8">
        <v>5</v>
      </c>
      <c r="B7" s="3" t="s">
        <v>29</v>
      </c>
      <c r="C7" s="2" t="s">
        <v>16</v>
      </c>
      <c r="D7" s="1" t="s">
        <v>43</v>
      </c>
      <c r="E7" s="9">
        <f t="shared" si="1"/>
        <v>279630.59999999998</v>
      </c>
      <c r="F7" s="9">
        <v>0</v>
      </c>
      <c r="G7" s="9">
        <v>279630.59999999998</v>
      </c>
      <c r="H7" s="9">
        <v>0</v>
      </c>
      <c r="I7" s="9">
        <f t="shared" si="0"/>
        <v>276274.2</v>
      </c>
      <c r="J7" s="9">
        <v>0</v>
      </c>
      <c r="K7" s="9">
        <v>276274.2</v>
      </c>
      <c r="L7" s="9">
        <v>0</v>
      </c>
      <c r="M7" s="21">
        <f t="shared" si="2"/>
        <v>0.98799702178516957</v>
      </c>
      <c r="N7" s="21"/>
      <c r="O7" s="21">
        <f t="shared" si="3"/>
        <v>0.98799702178516957</v>
      </c>
      <c r="P7" s="21"/>
    </row>
    <row r="8" spans="1:16" ht="38.25" x14ac:dyDescent="0.25">
      <c r="A8" s="8">
        <v>6</v>
      </c>
      <c r="B8" s="3" t="s">
        <v>30</v>
      </c>
      <c r="C8" s="2" t="s">
        <v>16</v>
      </c>
      <c r="D8" s="1" t="s">
        <v>43</v>
      </c>
      <c r="E8" s="9">
        <f t="shared" si="1"/>
        <v>54786.1</v>
      </c>
      <c r="F8" s="9">
        <v>4545</v>
      </c>
      <c r="G8" s="9">
        <v>46995</v>
      </c>
      <c r="H8" s="10">
        <v>3246.1</v>
      </c>
      <c r="I8" s="9">
        <f t="shared" si="0"/>
        <v>50752.799999999996</v>
      </c>
      <c r="J8" s="9">
        <v>4545</v>
      </c>
      <c r="K8" s="9">
        <v>42961.7</v>
      </c>
      <c r="L8" s="9">
        <v>3246.1</v>
      </c>
      <c r="M8" s="21">
        <f t="shared" si="2"/>
        <v>0.92638096159427297</v>
      </c>
      <c r="N8" s="21">
        <f t="shared" ref="N8:N9" si="4">J8/F8</f>
        <v>1</v>
      </c>
      <c r="O8" s="21">
        <f t="shared" si="3"/>
        <v>0.91417597616767732</v>
      </c>
      <c r="P8" s="21">
        <f t="shared" ref="P8:P17" si="5">L8/H8</f>
        <v>1</v>
      </c>
    </row>
    <row r="9" spans="1:16" ht="38.25" x14ac:dyDescent="0.25">
      <c r="A9" s="8">
        <v>7</v>
      </c>
      <c r="B9" s="3" t="s">
        <v>31</v>
      </c>
      <c r="C9" s="2" t="s">
        <v>16</v>
      </c>
      <c r="D9" s="1" t="s">
        <v>43</v>
      </c>
      <c r="E9" s="9">
        <f t="shared" si="1"/>
        <v>58376.7</v>
      </c>
      <c r="F9" s="9">
        <v>25458</v>
      </c>
      <c r="G9" s="9">
        <v>32335.200000000001</v>
      </c>
      <c r="H9" s="12">
        <v>583.5</v>
      </c>
      <c r="I9" s="9">
        <f t="shared" ref="I9" si="6">J9+K9+L9</f>
        <v>47490.299999999996</v>
      </c>
      <c r="J9" s="9">
        <v>25457.8</v>
      </c>
      <c r="K9" s="9">
        <v>21247.599999999999</v>
      </c>
      <c r="L9" s="9">
        <v>784.9</v>
      </c>
      <c r="M9" s="21">
        <f t="shared" si="2"/>
        <v>0.81351463854585815</v>
      </c>
      <c r="N9" s="21">
        <f t="shared" si="4"/>
        <v>0.99999214392332469</v>
      </c>
      <c r="O9" s="21">
        <f t="shared" si="3"/>
        <v>0.65710433212103214</v>
      </c>
      <c r="P9" s="21">
        <f t="shared" si="5"/>
        <v>1.3451585261353898</v>
      </c>
    </row>
    <row r="10" spans="1:16" ht="43.5" customHeight="1" x14ac:dyDescent="0.25">
      <c r="A10" s="8">
        <v>8</v>
      </c>
      <c r="B10" s="3" t="s">
        <v>32</v>
      </c>
      <c r="C10" s="2" t="s">
        <v>16</v>
      </c>
      <c r="D10" s="1" t="s">
        <v>42</v>
      </c>
      <c r="E10" s="9">
        <f t="shared" si="1"/>
        <v>128442.3</v>
      </c>
      <c r="F10" s="9">
        <v>0</v>
      </c>
      <c r="G10" s="9">
        <v>128442.3</v>
      </c>
      <c r="H10" s="12">
        <v>0</v>
      </c>
      <c r="I10" s="9">
        <f t="shared" si="0"/>
        <v>88813.2</v>
      </c>
      <c r="J10" s="9">
        <v>0</v>
      </c>
      <c r="K10" s="9">
        <v>88813.2</v>
      </c>
      <c r="L10" s="9">
        <v>0</v>
      </c>
      <c r="M10" s="21">
        <f t="shared" si="2"/>
        <v>0.69146379346990827</v>
      </c>
      <c r="N10" s="21"/>
      <c r="O10" s="21">
        <f t="shared" si="3"/>
        <v>0.69146379346990827</v>
      </c>
      <c r="P10" s="21"/>
    </row>
    <row r="11" spans="1:16" ht="51" x14ac:dyDescent="0.25">
      <c r="A11" s="8">
        <v>9</v>
      </c>
      <c r="B11" s="3" t="s">
        <v>26</v>
      </c>
      <c r="C11" s="2" t="s">
        <v>16</v>
      </c>
      <c r="D11" s="1" t="s">
        <v>42</v>
      </c>
      <c r="E11" s="9">
        <f>E12+E13+E14+E15+E16</f>
        <v>327475.10000000003</v>
      </c>
      <c r="F11" s="9">
        <f t="shared" ref="F11:L11" si="7">F12+F13+F14+F15+F16</f>
        <v>0</v>
      </c>
      <c r="G11" s="9">
        <f t="shared" si="7"/>
        <v>327475.10000000003</v>
      </c>
      <c r="H11" s="9">
        <f t="shared" si="7"/>
        <v>0</v>
      </c>
      <c r="I11" s="9">
        <f>I12+I13+I14+I15+I16</f>
        <v>319502.69999999995</v>
      </c>
      <c r="J11" s="9">
        <f t="shared" ref="J11:K11" si="8">J12+J13+J14+J15+J16</f>
        <v>0</v>
      </c>
      <c r="K11" s="9">
        <f t="shared" si="8"/>
        <v>319502.69999999995</v>
      </c>
      <c r="L11" s="9">
        <f t="shared" si="7"/>
        <v>0</v>
      </c>
      <c r="M11" s="21">
        <f t="shared" si="2"/>
        <v>0.97565494292543131</v>
      </c>
      <c r="N11" s="21"/>
      <c r="O11" s="21">
        <f t="shared" si="3"/>
        <v>0.97565494292543131</v>
      </c>
      <c r="P11" s="21"/>
    </row>
    <row r="12" spans="1:16" ht="25.5" x14ac:dyDescent="0.25">
      <c r="A12" s="8" t="s">
        <v>33</v>
      </c>
      <c r="B12" s="4" t="s">
        <v>8</v>
      </c>
      <c r="C12" s="1" t="s">
        <v>9</v>
      </c>
      <c r="D12" s="1" t="s">
        <v>9</v>
      </c>
      <c r="E12" s="13">
        <f>G12</f>
        <v>115957.7</v>
      </c>
      <c r="F12" s="13">
        <v>0</v>
      </c>
      <c r="G12" s="13">
        <v>115957.7</v>
      </c>
      <c r="H12" s="13">
        <v>0</v>
      </c>
      <c r="I12" s="14">
        <f>K12</f>
        <v>115093.7</v>
      </c>
      <c r="J12" s="13">
        <v>0</v>
      </c>
      <c r="K12" s="13">
        <v>115093.7</v>
      </c>
      <c r="L12" s="13">
        <v>0</v>
      </c>
      <c r="M12" s="21">
        <f t="shared" si="2"/>
        <v>0.99254900709482852</v>
      </c>
      <c r="N12" s="21"/>
      <c r="O12" s="21">
        <f t="shared" si="3"/>
        <v>0.99254900709482852</v>
      </c>
      <c r="P12" s="21"/>
    </row>
    <row r="13" spans="1:16" ht="51" x14ac:dyDescent="0.25">
      <c r="A13" s="8" t="s">
        <v>34</v>
      </c>
      <c r="B13" s="4" t="s">
        <v>10</v>
      </c>
      <c r="C13" s="2" t="s">
        <v>7</v>
      </c>
      <c r="D13" s="1" t="s">
        <v>11</v>
      </c>
      <c r="E13" s="13">
        <f t="shared" ref="E13:E16" si="9">G13</f>
        <v>103621.8</v>
      </c>
      <c r="F13" s="13">
        <v>0</v>
      </c>
      <c r="G13" s="13">
        <v>103621.8</v>
      </c>
      <c r="H13" s="13">
        <v>0</v>
      </c>
      <c r="I13" s="14">
        <f t="shared" ref="I13:I16" si="10">K13</f>
        <v>100937.4</v>
      </c>
      <c r="J13" s="13">
        <v>0</v>
      </c>
      <c r="K13" s="13">
        <v>100937.4</v>
      </c>
      <c r="L13" s="13">
        <v>0</v>
      </c>
      <c r="M13" s="21">
        <f t="shared" si="2"/>
        <v>0.97409425429784069</v>
      </c>
      <c r="N13" s="21"/>
      <c r="O13" s="21">
        <f t="shared" si="3"/>
        <v>0.97409425429784069</v>
      </c>
      <c r="P13" s="21"/>
    </row>
    <row r="14" spans="1:16" ht="51" x14ac:dyDescent="0.25">
      <c r="A14" s="8" t="s">
        <v>35</v>
      </c>
      <c r="B14" s="4" t="s">
        <v>12</v>
      </c>
      <c r="C14" s="1" t="s">
        <v>13</v>
      </c>
      <c r="D14" s="1" t="s">
        <v>14</v>
      </c>
      <c r="E14" s="13">
        <f t="shared" si="9"/>
        <v>3021.2</v>
      </c>
      <c r="F14" s="13">
        <v>0</v>
      </c>
      <c r="G14" s="13">
        <v>3021.2</v>
      </c>
      <c r="H14" s="13">
        <v>0</v>
      </c>
      <c r="I14" s="13">
        <f t="shared" si="10"/>
        <v>2839</v>
      </c>
      <c r="J14" s="13">
        <v>0</v>
      </c>
      <c r="K14" s="13">
        <v>2839</v>
      </c>
      <c r="L14" s="13">
        <v>0</v>
      </c>
      <c r="M14" s="21">
        <f t="shared" si="2"/>
        <v>0.93969283728319875</v>
      </c>
      <c r="N14" s="21"/>
      <c r="O14" s="21">
        <f t="shared" si="3"/>
        <v>0.93969283728319875</v>
      </c>
      <c r="P14" s="21"/>
    </row>
    <row r="15" spans="1:16" ht="51" x14ac:dyDescent="0.25">
      <c r="A15" s="8" t="s">
        <v>36</v>
      </c>
      <c r="B15" s="4" t="s">
        <v>15</v>
      </c>
      <c r="C15" s="1" t="s">
        <v>16</v>
      </c>
      <c r="D15" s="1" t="s">
        <v>16</v>
      </c>
      <c r="E15" s="13">
        <f t="shared" si="9"/>
        <v>1692.1</v>
      </c>
      <c r="F15" s="13">
        <v>0</v>
      </c>
      <c r="G15" s="13">
        <v>1692.1</v>
      </c>
      <c r="H15" s="13">
        <v>0</v>
      </c>
      <c r="I15" s="13">
        <f t="shared" si="10"/>
        <v>1251</v>
      </c>
      <c r="J15" s="13">
        <v>0</v>
      </c>
      <c r="K15" s="13">
        <v>1251</v>
      </c>
      <c r="L15" s="13">
        <v>0</v>
      </c>
      <c r="M15" s="21">
        <f t="shared" si="2"/>
        <v>0.73931800720997576</v>
      </c>
      <c r="N15" s="21"/>
      <c r="O15" s="21">
        <f t="shared" si="3"/>
        <v>0.73931800720997576</v>
      </c>
      <c r="P15" s="21"/>
    </row>
    <row r="16" spans="1:16" ht="51" x14ac:dyDescent="0.25">
      <c r="A16" s="8" t="s">
        <v>37</v>
      </c>
      <c r="B16" s="4" t="s">
        <v>17</v>
      </c>
      <c r="C16" s="1" t="s">
        <v>16</v>
      </c>
      <c r="D16" s="1" t="s">
        <v>41</v>
      </c>
      <c r="E16" s="13">
        <f t="shared" si="9"/>
        <v>103182.3</v>
      </c>
      <c r="F16" s="13">
        <v>0</v>
      </c>
      <c r="G16" s="13">
        <v>103182.3</v>
      </c>
      <c r="H16" s="13">
        <v>0</v>
      </c>
      <c r="I16" s="13">
        <f t="shared" si="10"/>
        <v>99381.6</v>
      </c>
      <c r="J16" s="13">
        <v>0</v>
      </c>
      <c r="K16" s="13">
        <v>99381.6</v>
      </c>
      <c r="L16" s="13">
        <v>0</v>
      </c>
      <c r="M16" s="21">
        <f t="shared" si="2"/>
        <v>0.96316519403037149</v>
      </c>
      <c r="N16" s="21"/>
      <c r="O16" s="21">
        <f t="shared" si="3"/>
        <v>0.96316519403037149</v>
      </c>
      <c r="P16" s="21"/>
    </row>
    <row r="17" spans="1:16" ht="42.75" customHeight="1" x14ac:dyDescent="0.25">
      <c r="A17" s="8">
        <v>10</v>
      </c>
      <c r="B17" s="3" t="s">
        <v>25</v>
      </c>
      <c r="C17" s="2" t="s">
        <v>16</v>
      </c>
      <c r="D17" s="1" t="s">
        <v>40</v>
      </c>
      <c r="E17" s="9">
        <f t="shared" ref="E17" si="11">F17+G17+H17</f>
        <v>42059.199999999997</v>
      </c>
      <c r="F17" s="9">
        <v>0</v>
      </c>
      <c r="G17" s="9">
        <v>42059.199999999997</v>
      </c>
      <c r="H17" s="9">
        <v>0</v>
      </c>
      <c r="I17" s="9">
        <f t="shared" ref="I17" si="12">J17+K17+L17</f>
        <v>37529.800000000003</v>
      </c>
      <c r="J17" s="9">
        <v>0</v>
      </c>
      <c r="K17" s="9">
        <v>37529.800000000003</v>
      </c>
      <c r="L17" s="9">
        <v>0</v>
      </c>
      <c r="M17" s="21">
        <f t="shared" si="2"/>
        <v>0.89230893597595784</v>
      </c>
      <c r="N17" s="21"/>
      <c r="O17" s="21">
        <f t="shared" si="3"/>
        <v>0.89230893597595784</v>
      </c>
      <c r="P17" s="21"/>
    </row>
    <row r="18" spans="1:16" ht="45.75" customHeight="1" x14ac:dyDescent="0.25">
      <c r="A18" s="8">
        <v>11</v>
      </c>
      <c r="B18" s="3" t="s">
        <v>18</v>
      </c>
      <c r="C18" s="1" t="s">
        <v>19</v>
      </c>
      <c r="D18" s="1" t="s">
        <v>19</v>
      </c>
      <c r="E18" s="9">
        <f>F18+G18+H18</f>
        <v>276722.3</v>
      </c>
      <c r="F18" s="9">
        <v>0</v>
      </c>
      <c r="G18" s="9">
        <v>276722.3</v>
      </c>
      <c r="H18" s="9">
        <v>0</v>
      </c>
      <c r="I18" s="9">
        <f>K18</f>
        <v>274302.8</v>
      </c>
      <c r="J18" s="9">
        <v>0</v>
      </c>
      <c r="K18" s="9">
        <v>274302.8</v>
      </c>
      <c r="L18" s="9">
        <v>0</v>
      </c>
      <c r="M18" s="21">
        <f t="shared" si="2"/>
        <v>0.99125657744243956</v>
      </c>
      <c r="N18" s="21"/>
      <c r="O18" s="21">
        <f t="shared" si="3"/>
        <v>0.99125657744243956</v>
      </c>
      <c r="P18" s="21"/>
    </row>
    <row r="19" spans="1:16" ht="30.75" customHeight="1" x14ac:dyDescent="0.25">
      <c r="A19" s="8">
        <v>12</v>
      </c>
      <c r="B19" s="3" t="s">
        <v>24</v>
      </c>
      <c r="C19" s="2" t="s">
        <v>16</v>
      </c>
      <c r="D19" s="1" t="s">
        <v>38</v>
      </c>
      <c r="E19" s="9">
        <f>F19+G19+H19</f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21"/>
      <c r="N19" s="21"/>
      <c r="O19" s="21"/>
      <c r="P19" s="21"/>
    </row>
    <row r="20" spans="1:16" ht="37.5" customHeight="1" x14ac:dyDescent="0.25">
      <c r="A20" s="8">
        <v>13</v>
      </c>
      <c r="B20" s="3" t="s">
        <v>39</v>
      </c>
      <c r="C20" s="2" t="s">
        <v>16</v>
      </c>
      <c r="D20" s="1" t="s">
        <v>44</v>
      </c>
      <c r="E20" s="9">
        <f>F20+G20+H20</f>
        <v>14027.8</v>
      </c>
      <c r="F20" s="9">
        <v>0</v>
      </c>
      <c r="G20" s="9">
        <v>14027.8</v>
      </c>
      <c r="H20" s="9">
        <v>0</v>
      </c>
      <c r="I20" s="9">
        <f>K20</f>
        <v>13283</v>
      </c>
      <c r="J20" s="9">
        <v>0</v>
      </c>
      <c r="K20" s="9">
        <v>13283</v>
      </c>
      <c r="L20" s="9">
        <v>0</v>
      </c>
      <c r="M20" s="21">
        <f t="shared" si="2"/>
        <v>0.94690543064486243</v>
      </c>
      <c r="N20" s="21"/>
      <c r="O20" s="21">
        <f t="shared" si="3"/>
        <v>0.94690543064486243</v>
      </c>
      <c r="P20" s="21"/>
    </row>
    <row r="21" spans="1:16" s="17" customFormat="1" ht="14.25" x14ac:dyDescent="0.2">
      <c r="A21" s="15"/>
      <c r="B21" s="5" t="s">
        <v>23</v>
      </c>
      <c r="C21" s="6"/>
      <c r="D21" s="6"/>
      <c r="E21" s="16">
        <f t="shared" ref="E21:L21" si="13">E3+E4+E5+E6+E7+E8+E9+E10+E11+E17+E18+E19+E20</f>
        <v>1497957.9</v>
      </c>
      <c r="F21" s="16">
        <f t="shared" si="13"/>
        <v>77057.899999999994</v>
      </c>
      <c r="G21" s="16">
        <f t="shared" si="13"/>
        <v>1417070.4000000001</v>
      </c>
      <c r="H21" s="16">
        <f t="shared" si="13"/>
        <v>3829.6</v>
      </c>
      <c r="I21" s="16">
        <f t="shared" si="13"/>
        <v>1349535.2</v>
      </c>
      <c r="J21" s="16">
        <f t="shared" si="13"/>
        <v>76280.5</v>
      </c>
      <c r="K21" s="16">
        <f t="shared" si="13"/>
        <v>1269223.7</v>
      </c>
      <c r="L21" s="16">
        <f t="shared" si="13"/>
        <v>4031</v>
      </c>
      <c r="M21" s="21">
        <f t="shared" ref="M21:N21" si="14">I21/E21</f>
        <v>0.90091664124872939</v>
      </c>
      <c r="N21" s="21">
        <f t="shared" si="14"/>
        <v>0.98991148214524416</v>
      </c>
      <c r="O21" s="21">
        <f t="shared" si="3"/>
        <v>0.89566735710519385</v>
      </c>
      <c r="P21" s="21">
        <f t="shared" ref="P21" si="15">L21/H21</f>
        <v>1.0525903488614998</v>
      </c>
    </row>
    <row r="23" spans="1:16" x14ac:dyDescent="0.25">
      <c r="E23" s="19"/>
    </row>
    <row r="24" spans="1:16" x14ac:dyDescent="0.25">
      <c r="E24" s="20"/>
      <c r="G24" s="19"/>
    </row>
    <row r="27" spans="1:16" x14ac:dyDescent="0.25">
      <c r="I27" s="20"/>
    </row>
  </sheetData>
  <mergeCells count="10">
    <mergeCell ref="A1:A2"/>
    <mergeCell ref="B1:B2"/>
    <mergeCell ref="C1:C2"/>
    <mergeCell ref="D1:D2"/>
    <mergeCell ref="E1:E2"/>
    <mergeCell ref="I1:I2"/>
    <mergeCell ref="M1:M2"/>
    <mergeCell ref="N1:P1"/>
    <mergeCell ref="F1:H1"/>
    <mergeCell ref="J1:L1"/>
  </mergeCells>
  <pageMargins left="0.31496062992125984" right="0.31496062992125984" top="0.35433070866141736" bottom="0.15748031496062992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2024-02-08T13:32:05Z</cp:lastPrinted>
  <dcterms:created xsi:type="dcterms:W3CDTF">2020-04-01T13:04:49Z</dcterms:created>
  <dcterms:modified xsi:type="dcterms:W3CDTF">2024-02-09T06:42:30Z</dcterms:modified>
</cp:coreProperties>
</file>