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r2\ОПКО\Связь\"/>
    </mc:Choice>
  </mc:AlternateContent>
  <bookViews>
    <workbookView xWindow="0" yWindow="0" windowWidth="28770" windowHeight="11670"/>
  </bookViews>
  <sheets>
    <sheet name="Расче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K25" i="1"/>
  <c r="K24" i="1"/>
  <c r="L25" i="1" l="1"/>
  <c r="L26" i="1"/>
  <c r="L24" i="1"/>
  <c r="J26" i="1"/>
  <c r="J25" i="1"/>
  <c r="I26" i="1"/>
  <c r="I25" i="1"/>
  <c r="J24" i="1"/>
  <c r="I24" i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7" i="1"/>
  <c r="I23" i="1" l="1"/>
  <c r="H23" i="1"/>
  <c r="F23" i="1" l="1"/>
</calcChain>
</file>

<file path=xl/comments1.xml><?xml version="1.0" encoding="utf-8"?>
<comments xmlns="http://schemas.openxmlformats.org/spreadsheetml/2006/main">
  <authors>
    <author>Надежда Федоровна Маркова</author>
  </authors>
  <commentList>
    <comment ref="J24" authorId="0" shapeId="0">
      <text>
        <r>
          <rPr>
            <b/>
            <sz val="9"/>
            <color indexed="81"/>
            <rFont val="Tahoma"/>
            <charset val="1"/>
          </rPr>
          <t>Надежда Федоровна Маркова:</t>
        </r>
        <r>
          <rPr>
            <sz val="9"/>
            <color indexed="81"/>
            <rFont val="Tahoma"/>
            <charset val="1"/>
          </rPr>
          <t xml:space="preserve">
минус 1 месяц</t>
        </r>
      </text>
    </comment>
    <comment ref="I25" authorId="0" shapeId="0">
      <text>
        <r>
          <rPr>
            <b/>
            <sz val="9"/>
            <color indexed="81"/>
            <rFont val="Tahoma"/>
            <charset val="1"/>
          </rPr>
          <t>Надежда Федоровна Маркова:</t>
        </r>
        <r>
          <rPr>
            <sz val="9"/>
            <color indexed="81"/>
            <rFont val="Tahoma"/>
            <charset val="1"/>
          </rPr>
          <t xml:space="preserve">
ИПЦ 1,04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Федоровна Маркова:</t>
        </r>
        <r>
          <rPr>
            <sz val="9"/>
            <color indexed="81"/>
            <rFont val="Tahoma"/>
            <family val="2"/>
            <charset val="204"/>
          </rPr>
          <t xml:space="preserve">
декабрь в ценах 2025</t>
        </r>
      </text>
    </comment>
    <comment ref="I26" authorId="0" shapeId="0">
      <text>
        <r>
          <rPr>
            <b/>
            <sz val="9"/>
            <color indexed="81"/>
            <rFont val="Tahoma"/>
            <charset val="1"/>
          </rPr>
          <t>Надежда Федоровна Маркова:</t>
        </r>
        <r>
          <rPr>
            <sz val="9"/>
            <color indexed="81"/>
            <rFont val="Tahoma"/>
            <charset val="1"/>
          </rPr>
          <t xml:space="preserve">
ИПЦ 1,04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Федоровна Маркова:</t>
        </r>
        <r>
          <rPr>
            <sz val="9"/>
            <color indexed="81"/>
            <rFont val="Tahoma"/>
            <family val="2"/>
            <charset val="204"/>
          </rPr>
          <t xml:space="preserve">
декабрь в ценах 2025</t>
        </r>
      </text>
    </comment>
  </commentList>
</comments>
</file>

<file path=xl/sharedStrings.xml><?xml version="1.0" encoding="utf-8"?>
<sst xmlns="http://schemas.openxmlformats.org/spreadsheetml/2006/main" count="52" uniqueCount="37">
  <si>
    <t>Наименование населенного пункта</t>
  </si>
  <si>
    <t>Пропускная способность канала связи (прямой/обратный), Кбит/сек</t>
  </si>
  <si>
    <t>Плановая, Кбит/сек</t>
  </si>
  <si>
    <t>п/п</t>
  </si>
  <si>
    <t>Цена канала связи, руб.</t>
  </si>
  <si>
    <t>Плановая, руб.</t>
  </si>
  <si>
    <t>Фактическая, Кбит/сек</t>
  </si>
  <si>
    <t>Нижняя Пеша</t>
  </si>
  <si>
    <t>Несь</t>
  </si>
  <si>
    <t>Ома</t>
  </si>
  <si>
    <t>Амдерма</t>
  </si>
  <si>
    <t>Хорей-Вер</t>
  </si>
  <si>
    <t>Шойна</t>
  </si>
  <si>
    <t>Индига</t>
  </si>
  <si>
    <t>Харута</t>
  </si>
  <si>
    <t>Каратайка</t>
  </si>
  <si>
    <t>Усть-Кара</t>
  </si>
  <si>
    <t>Бугрино</t>
  </si>
  <si>
    <t>Коткино</t>
  </si>
  <si>
    <t>Великовисочное</t>
  </si>
  <si>
    <t>Каменка</t>
  </si>
  <si>
    <t>Оксино</t>
  </si>
  <si>
    <t>Нельмин-Нос</t>
  </si>
  <si>
    <t>Итого:</t>
  </si>
  <si>
    <t>Цена предоставления канала связи опреатору подвижной радиотелефонной связи, руб. (без НДС)</t>
  </si>
  <si>
    <t>1024/1024</t>
  </si>
  <si>
    <t>Фактическая, руб.</t>
  </si>
  <si>
    <t>Итого в 2025 году</t>
  </si>
  <si>
    <t>Итого в 2026 году</t>
  </si>
  <si>
    <t>Итого в 2027 году</t>
  </si>
  <si>
    <t xml:space="preserve">Размер недополученных доходов, руб. </t>
  </si>
  <si>
    <t>Объем расходов бюджетов, руб.</t>
  </si>
  <si>
    <t>Объем расходов бюджетов всего, руб.</t>
  </si>
  <si>
    <t>Бюджет Заполярного района (50%)</t>
  </si>
  <si>
    <t>Окружной бюджет (50%)</t>
  </si>
  <si>
    <t xml:space="preserve">Расчет объемов недополученных доходов, возникающих при обеспечении поселений услугами связи, в разрезе населенных пунктов Ненецкого автономного округа </t>
  </si>
  <si>
    <t>Приложение к Сводному отчету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</si>
</sst>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0" borderId="8" xfId="0" applyNumberFormat="1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L26"/>
  <sheetViews>
    <sheetView tabSelected="1" workbookViewId="0">
      <selection activeCell="M29" sqref="A1:M29"/>
    </sheetView>
  </sheetViews>
  <sheetFormatPr defaultRowHeight="15" x14ac:dyDescent="0.25"/>
  <cols>
    <col min="3" max="3" width="33.5703125" customWidth="1"/>
    <col min="4" max="4" width="21.140625" customWidth="1"/>
    <col min="5" max="5" width="21.42578125" customWidth="1"/>
    <col min="6" max="6" width="17.140625" customWidth="1"/>
    <col min="7" max="7" width="16.85546875" customWidth="1"/>
    <col min="8" max="8" width="37.85546875" customWidth="1"/>
    <col min="9" max="9" width="17.5703125" customWidth="1"/>
    <col min="10" max="10" width="16.5703125" customWidth="1"/>
    <col min="11" max="11" width="16.42578125" customWidth="1"/>
    <col min="12" max="12" width="16.28515625" customWidth="1"/>
  </cols>
  <sheetData>
    <row r="2" spans="2:12" x14ac:dyDescent="0.25">
      <c r="J2" t="s">
        <v>36</v>
      </c>
    </row>
    <row r="3" spans="2:12" x14ac:dyDescent="0.25">
      <c r="B3" t="s">
        <v>35</v>
      </c>
    </row>
    <row r="5" spans="2:12" ht="48" customHeight="1" x14ac:dyDescent="0.25">
      <c r="B5" s="9" t="s">
        <v>3</v>
      </c>
      <c r="C5" s="9" t="s">
        <v>0</v>
      </c>
      <c r="D5" s="9" t="s">
        <v>1</v>
      </c>
      <c r="E5" s="9"/>
      <c r="F5" s="9" t="s">
        <v>4</v>
      </c>
      <c r="G5" s="9"/>
      <c r="H5" s="9" t="s">
        <v>24</v>
      </c>
      <c r="I5" s="9" t="s">
        <v>30</v>
      </c>
      <c r="J5" s="11" t="s">
        <v>31</v>
      </c>
      <c r="K5" s="12"/>
      <c r="L5" s="13"/>
    </row>
    <row r="6" spans="2:12" x14ac:dyDescent="0.25">
      <c r="B6" s="10"/>
      <c r="C6" s="10"/>
      <c r="D6" s="2" t="s">
        <v>2</v>
      </c>
      <c r="E6" s="2" t="s">
        <v>6</v>
      </c>
      <c r="F6" s="2" t="s">
        <v>5</v>
      </c>
      <c r="G6" s="2" t="s">
        <v>26</v>
      </c>
      <c r="H6" s="9"/>
      <c r="I6" s="9"/>
      <c r="J6" s="14"/>
      <c r="K6" s="15"/>
      <c r="L6" s="16"/>
    </row>
    <row r="7" spans="2:12" x14ac:dyDescent="0.25">
      <c r="B7" s="1">
        <v>1</v>
      </c>
      <c r="C7" s="1" t="s">
        <v>7</v>
      </c>
      <c r="D7" s="3" t="s">
        <v>25</v>
      </c>
      <c r="E7" s="1"/>
      <c r="F7" s="4">
        <v>198545.85</v>
      </c>
      <c r="G7" s="1"/>
      <c r="H7" s="4">
        <v>10170</v>
      </c>
      <c r="I7" s="4">
        <f>F7-H7</f>
        <v>188375.85</v>
      </c>
      <c r="J7" s="6" t="s">
        <v>32</v>
      </c>
      <c r="K7" s="6" t="s">
        <v>33</v>
      </c>
      <c r="L7" s="6" t="s">
        <v>34</v>
      </c>
    </row>
    <row r="8" spans="2:12" x14ac:dyDescent="0.25">
      <c r="B8" s="1">
        <v>2</v>
      </c>
      <c r="C8" s="1" t="s">
        <v>8</v>
      </c>
      <c r="D8" s="3" t="s">
        <v>25</v>
      </c>
      <c r="E8" s="1"/>
      <c r="F8" s="4">
        <v>75841.73</v>
      </c>
      <c r="G8" s="1"/>
      <c r="H8" s="4">
        <v>6780</v>
      </c>
      <c r="I8" s="4">
        <f t="shared" ref="I8:I22" si="0">F8-H8</f>
        <v>69061.73</v>
      </c>
      <c r="J8" s="7"/>
      <c r="K8" s="7"/>
      <c r="L8" s="7"/>
    </row>
    <row r="9" spans="2:12" x14ac:dyDescent="0.25">
      <c r="B9" s="1">
        <v>3</v>
      </c>
      <c r="C9" s="1" t="s">
        <v>9</v>
      </c>
      <c r="D9" s="3" t="s">
        <v>25</v>
      </c>
      <c r="E9" s="1"/>
      <c r="F9" s="4">
        <v>198493.58</v>
      </c>
      <c r="G9" s="1"/>
      <c r="H9" s="4">
        <v>6780</v>
      </c>
      <c r="I9" s="4">
        <f t="shared" si="0"/>
        <v>191713.58</v>
      </c>
      <c r="J9" s="7"/>
      <c r="K9" s="7"/>
      <c r="L9" s="7"/>
    </row>
    <row r="10" spans="2:12" x14ac:dyDescent="0.25">
      <c r="B10" s="1">
        <v>4</v>
      </c>
      <c r="C10" s="1" t="s">
        <v>10</v>
      </c>
      <c r="D10" s="3" t="s">
        <v>25</v>
      </c>
      <c r="E10" s="1"/>
      <c r="F10" s="4">
        <v>198493.58</v>
      </c>
      <c r="G10" s="1"/>
      <c r="H10" s="4">
        <v>6780</v>
      </c>
      <c r="I10" s="4">
        <f t="shared" si="0"/>
        <v>191713.58</v>
      </c>
      <c r="J10" s="7"/>
      <c r="K10" s="7"/>
      <c r="L10" s="7"/>
    </row>
    <row r="11" spans="2:12" x14ac:dyDescent="0.25">
      <c r="B11" s="1">
        <v>5</v>
      </c>
      <c r="C11" s="1" t="s">
        <v>11</v>
      </c>
      <c r="D11" s="3" t="s">
        <v>25</v>
      </c>
      <c r="E11" s="1"/>
      <c r="F11" s="4">
        <v>198493.58</v>
      </c>
      <c r="G11" s="1"/>
      <c r="H11" s="4">
        <v>6780</v>
      </c>
      <c r="I11" s="4">
        <f t="shared" si="0"/>
        <v>191713.58</v>
      </c>
      <c r="J11" s="7"/>
      <c r="K11" s="7"/>
      <c r="L11" s="7"/>
    </row>
    <row r="12" spans="2:12" x14ac:dyDescent="0.25">
      <c r="B12" s="1">
        <v>6</v>
      </c>
      <c r="C12" s="1" t="s">
        <v>12</v>
      </c>
      <c r="D12" s="3" t="s">
        <v>25</v>
      </c>
      <c r="E12" s="1"/>
      <c r="F12" s="4">
        <v>198493.58</v>
      </c>
      <c r="G12" s="1"/>
      <c r="H12" s="4">
        <v>6780</v>
      </c>
      <c r="I12" s="4">
        <f t="shared" si="0"/>
        <v>191713.58</v>
      </c>
      <c r="J12" s="7"/>
      <c r="K12" s="7"/>
      <c r="L12" s="7"/>
    </row>
    <row r="13" spans="2:12" x14ac:dyDescent="0.25">
      <c r="B13" s="1">
        <v>7</v>
      </c>
      <c r="C13" s="1" t="s">
        <v>13</v>
      </c>
      <c r="D13" s="3" t="s">
        <v>25</v>
      </c>
      <c r="E13" s="1"/>
      <c r="F13" s="4">
        <v>198545.85</v>
      </c>
      <c r="G13" s="1"/>
      <c r="H13" s="4">
        <v>10170</v>
      </c>
      <c r="I13" s="4">
        <f t="shared" si="0"/>
        <v>188375.85</v>
      </c>
      <c r="J13" s="7"/>
      <c r="K13" s="7"/>
      <c r="L13" s="7"/>
    </row>
    <row r="14" spans="2:12" x14ac:dyDescent="0.25">
      <c r="B14" s="1">
        <v>8</v>
      </c>
      <c r="C14" s="1" t="s">
        <v>14</v>
      </c>
      <c r="D14" s="3" t="s">
        <v>25</v>
      </c>
      <c r="E14" s="1"/>
      <c r="F14" s="4">
        <v>198493.58</v>
      </c>
      <c r="G14" s="1"/>
      <c r="H14" s="4">
        <v>6780</v>
      </c>
      <c r="I14" s="4">
        <f t="shared" si="0"/>
        <v>191713.58</v>
      </c>
      <c r="J14" s="7"/>
      <c r="K14" s="7"/>
      <c r="L14" s="7"/>
    </row>
    <row r="15" spans="2:12" x14ac:dyDescent="0.25">
      <c r="B15" s="1">
        <v>9</v>
      </c>
      <c r="C15" s="1" t="s">
        <v>15</v>
      </c>
      <c r="D15" s="3" t="s">
        <v>25</v>
      </c>
      <c r="E15" s="1"/>
      <c r="F15" s="4">
        <v>198493.58</v>
      </c>
      <c r="G15" s="1"/>
      <c r="H15" s="4">
        <v>6780</v>
      </c>
      <c r="I15" s="4">
        <f t="shared" si="0"/>
        <v>191713.58</v>
      </c>
      <c r="J15" s="7"/>
      <c r="K15" s="7"/>
      <c r="L15" s="7"/>
    </row>
    <row r="16" spans="2:12" x14ac:dyDescent="0.25">
      <c r="B16" s="1">
        <v>10</v>
      </c>
      <c r="C16" s="1" t="s">
        <v>16</v>
      </c>
      <c r="D16" s="3" t="s">
        <v>25</v>
      </c>
      <c r="E16" s="1"/>
      <c r="F16" s="4">
        <v>198493.58</v>
      </c>
      <c r="G16" s="1"/>
      <c r="H16" s="4">
        <v>6780</v>
      </c>
      <c r="I16" s="4">
        <f t="shared" si="0"/>
        <v>191713.58</v>
      </c>
      <c r="J16" s="7"/>
      <c r="K16" s="7"/>
      <c r="L16" s="7"/>
    </row>
    <row r="17" spans="2:12" x14ac:dyDescent="0.25">
      <c r="B17" s="1">
        <v>11</v>
      </c>
      <c r="C17" s="1" t="s">
        <v>17</v>
      </c>
      <c r="D17" s="3" t="s">
        <v>25</v>
      </c>
      <c r="E17" s="1"/>
      <c r="F17" s="4">
        <v>198493.58</v>
      </c>
      <c r="G17" s="1"/>
      <c r="H17" s="4">
        <v>6780</v>
      </c>
      <c r="I17" s="4">
        <f t="shared" si="0"/>
        <v>191713.58</v>
      </c>
      <c r="J17" s="7"/>
      <c r="K17" s="7"/>
      <c r="L17" s="7"/>
    </row>
    <row r="18" spans="2:12" x14ac:dyDescent="0.25">
      <c r="B18" s="1">
        <v>12</v>
      </c>
      <c r="C18" s="1" t="s">
        <v>18</v>
      </c>
      <c r="D18" s="3" t="s">
        <v>25</v>
      </c>
      <c r="E18" s="1"/>
      <c r="F18" s="4">
        <v>198493.58</v>
      </c>
      <c r="G18" s="1"/>
      <c r="H18" s="4">
        <v>6780</v>
      </c>
      <c r="I18" s="4">
        <f t="shared" si="0"/>
        <v>191713.58</v>
      </c>
      <c r="J18" s="7"/>
      <c r="K18" s="7"/>
      <c r="L18" s="7"/>
    </row>
    <row r="19" spans="2:12" x14ac:dyDescent="0.25">
      <c r="B19" s="1">
        <v>13</v>
      </c>
      <c r="C19" s="1" t="s">
        <v>19</v>
      </c>
      <c r="D19" s="3" t="s">
        <v>25</v>
      </c>
      <c r="E19" s="1"/>
      <c r="F19" s="4">
        <v>36422.620000000003</v>
      </c>
      <c r="G19" s="1"/>
      <c r="H19" s="4">
        <v>6780</v>
      </c>
      <c r="I19" s="4">
        <f t="shared" si="0"/>
        <v>29642.620000000003</v>
      </c>
      <c r="J19" s="7"/>
      <c r="K19" s="7"/>
      <c r="L19" s="7"/>
    </row>
    <row r="20" spans="2:12" x14ac:dyDescent="0.25">
      <c r="B20" s="1">
        <v>14</v>
      </c>
      <c r="C20" s="1" t="s">
        <v>20</v>
      </c>
      <c r="D20" s="3" t="s">
        <v>25</v>
      </c>
      <c r="E20" s="1"/>
      <c r="F20" s="4">
        <v>41878.839999999997</v>
      </c>
      <c r="G20" s="1"/>
      <c r="H20" s="4">
        <v>6780</v>
      </c>
      <c r="I20" s="4">
        <f t="shared" si="0"/>
        <v>35098.839999999997</v>
      </c>
      <c r="J20" s="7"/>
      <c r="K20" s="7"/>
      <c r="L20" s="7"/>
    </row>
    <row r="21" spans="2:12" x14ac:dyDescent="0.25">
      <c r="B21" s="1">
        <v>15</v>
      </c>
      <c r="C21" s="1" t="s">
        <v>21</v>
      </c>
      <c r="D21" s="3" t="s">
        <v>25</v>
      </c>
      <c r="E21" s="1"/>
      <c r="F21" s="4">
        <v>29242.74</v>
      </c>
      <c r="G21" s="1"/>
      <c r="H21" s="4">
        <v>6780</v>
      </c>
      <c r="I21" s="4">
        <f t="shared" si="0"/>
        <v>22462.74</v>
      </c>
      <c r="J21" s="7"/>
      <c r="K21" s="7"/>
      <c r="L21" s="7"/>
    </row>
    <row r="22" spans="2:12" x14ac:dyDescent="0.25">
      <c r="B22" s="1">
        <v>16</v>
      </c>
      <c r="C22" s="1" t="s">
        <v>22</v>
      </c>
      <c r="D22" s="3" t="s">
        <v>25</v>
      </c>
      <c r="E22" s="1"/>
      <c r="F22" s="4">
        <v>41812.57</v>
      </c>
      <c r="G22" s="1"/>
      <c r="H22" s="4">
        <v>6780</v>
      </c>
      <c r="I22" s="4">
        <f t="shared" si="0"/>
        <v>35032.57</v>
      </c>
      <c r="J22" s="7"/>
      <c r="K22" s="7"/>
      <c r="L22" s="7"/>
    </row>
    <row r="23" spans="2:12" x14ac:dyDescent="0.25">
      <c r="B23" s="1"/>
      <c r="C23" s="1" t="s">
        <v>23</v>
      </c>
      <c r="D23" s="1"/>
      <c r="E23" s="1"/>
      <c r="F23" s="4">
        <f>SUM(F7:F22)</f>
        <v>2408732.4200000004</v>
      </c>
      <c r="G23" s="1"/>
      <c r="H23" s="4">
        <f>SUM(H7:H22)</f>
        <v>115260</v>
      </c>
      <c r="I23" s="4">
        <f>SUM(I7:I22)</f>
        <v>2293472.4200000004</v>
      </c>
      <c r="J23" s="8"/>
      <c r="K23" s="8"/>
      <c r="L23" s="8"/>
    </row>
    <row r="24" spans="2:12" x14ac:dyDescent="0.25">
      <c r="H24" s="4" t="s">
        <v>27</v>
      </c>
      <c r="I24" s="4">
        <f>I23*12</f>
        <v>27521669.040000007</v>
      </c>
      <c r="J24" s="4">
        <f>I24-I23</f>
        <v>25228196.620000005</v>
      </c>
      <c r="K24" s="5">
        <f>J24*50%</f>
        <v>12614098.310000002</v>
      </c>
      <c r="L24" s="4">
        <f>J24-K24</f>
        <v>12614098.310000002</v>
      </c>
    </row>
    <row r="25" spans="2:12" x14ac:dyDescent="0.25">
      <c r="H25" s="4" t="s">
        <v>28</v>
      </c>
      <c r="I25" s="4">
        <f>I24*1.04</f>
        <v>28622535.801600009</v>
      </c>
      <c r="J25" s="4">
        <f>((I25/12)*11)+I23</f>
        <v>28530796.904800009</v>
      </c>
      <c r="K25" s="5">
        <f>J25*50%</f>
        <v>14265398.452400004</v>
      </c>
      <c r="L25" s="4">
        <f t="shared" ref="L25:L26" si="1">J25-K25</f>
        <v>14265398.452400004</v>
      </c>
    </row>
    <row r="26" spans="2:12" x14ac:dyDescent="0.25">
      <c r="H26" s="4" t="s">
        <v>29</v>
      </c>
      <c r="I26" s="4">
        <f>I25*1.04</f>
        <v>29767437.23366401</v>
      </c>
      <c r="J26" s="4">
        <f>((I26/12)*11)+(I25/12)</f>
        <v>29672028.780992009</v>
      </c>
      <c r="K26" s="5">
        <f>J26*50%</f>
        <v>14836014.390496004</v>
      </c>
      <c r="L26" s="4">
        <f t="shared" si="1"/>
        <v>14836014.390496004</v>
      </c>
    </row>
  </sheetData>
  <mergeCells count="10">
    <mergeCell ref="J7:J23"/>
    <mergeCell ref="K7:K23"/>
    <mergeCell ref="L7:L23"/>
    <mergeCell ref="B5:B6"/>
    <mergeCell ref="F5:G5"/>
    <mergeCell ref="H5:H6"/>
    <mergeCell ref="I5:I6"/>
    <mergeCell ref="J5:L6"/>
    <mergeCell ref="C5:C6"/>
    <mergeCell ref="D5:E5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Федоровна Маркова</dc:creator>
  <cp:lastModifiedBy>Малько Валентина Васильевна</cp:lastModifiedBy>
  <cp:lastPrinted>2024-12-16T11:11:03Z</cp:lastPrinted>
  <dcterms:created xsi:type="dcterms:W3CDTF">2024-11-26T09:00:11Z</dcterms:created>
  <dcterms:modified xsi:type="dcterms:W3CDTF">2024-12-16T11:11:05Z</dcterms:modified>
</cp:coreProperties>
</file>