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245" windowWidth="19440" windowHeight="8460" activeTab="1"/>
  </bookViews>
  <sheets>
    <sheet name="Чистая вода" sheetId="19" r:id="rId1"/>
    <sheet name="Чистая вода 2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2">'Подпрограмма 2 (2)'!#REF!</definedName>
    <definedName name="sub_14000" localSheetId="1">'Чистая вода 2'!#REF!</definedName>
    <definedName name="Z_359C8E5E_9871_416C_8416_05D2A4FF5688_.wvu.PrintArea" localSheetId="2" hidden="1">'Подпрограмма 2 (2)'!$A$1:$N$9</definedName>
    <definedName name="Z_359C8E5E_9871_416C_8416_05D2A4FF5688_.wvu.PrintArea" localSheetId="1" hidden="1">'Чистая вода 2'!$A$1:$N$8</definedName>
    <definedName name="Z_676C7EBD_E16D_4DD0_B42E_F8075547C9A3_.wvu.PrintArea" localSheetId="2" hidden="1">'Подпрограмма 2 (2)'!$A$1:$N$9</definedName>
    <definedName name="Z_676C7EBD_E16D_4DD0_B42E_F8075547C9A3_.wvu.PrintArea" localSheetId="1" hidden="1">'Чистая вода 2'!$A$1:$N$8</definedName>
    <definedName name="Z_79A8BF50_58E9_46AC_AFD7_D75F740A8CFE_.wvu.PrintArea" localSheetId="2" hidden="1">'Подпрограмма 2 (2)'!$A$1:$N$9</definedName>
    <definedName name="Z_79A8BF50_58E9_46AC_AFD7_D75F740A8CFE_.wvu.PrintArea" localSheetId="1" hidden="1">'Чистая вода 2'!$A$1:$N$8</definedName>
    <definedName name="Z_F75B3EC3_CC43_4B33_913D_5D7444E65C48_.wvu.PrintArea" localSheetId="2" hidden="1">'Подпрограмма 2 (2)'!$A$1:$N$9</definedName>
    <definedName name="Z_F75B3EC3_CC43_4B33_913D_5D7444E65C48_.wvu.PrintArea" localSheetId="1" hidden="1">'Чистая вода 2'!$A$1:$N$8</definedName>
    <definedName name="_xlnm.Print_Titles" localSheetId="2">'Подпрограмма 2 (2)'!$3:$6</definedName>
    <definedName name="_xlnm.Print_Titles" localSheetId="1">'Чистая вода 2'!$3:$6</definedName>
    <definedName name="_xlnm.Print_Area" localSheetId="2">'Подпрограмма 2 (2)'!$A$1:$M$9</definedName>
    <definedName name="_xlnm.Print_Area" localSheetId="0">'Чистая вода'!$A$1:$R$7</definedName>
    <definedName name="_xlnm.Print_Area" localSheetId="1">'Чистая вода 2'!$A$1:$M$8</definedName>
  </definedNames>
  <calcPr calcId="145621"/>
</workbook>
</file>

<file path=xl/calcChain.xml><?xml version="1.0" encoding="utf-8"?>
<calcChain xmlns="http://schemas.openxmlformats.org/spreadsheetml/2006/main">
  <c r="F7" i="19" l="1"/>
  <c r="G7" i="19"/>
  <c r="I7" i="19"/>
  <c r="J7" i="19"/>
  <c r="K7" i="19"/>
  <c r="L7" i="19"/>
  <c r="M7" i="19"/>
  <c r="N7" i="19"/>
  <c r="O7" i="19"/>
  <c r="P7" i="19"/>
  <c r="H6" i="19" l="1"/>
  <c r="H7" i="19" s="1"/>
  <c r="E6" i="19"/>
  <c r="E7" i="19" s="1"/>
  <c r="K8" i="20" l="1"/>
  <c r="L8" i="20"/>
  <c r="M8" i="20"/>
  <c r="J8" i="20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<sst xmlns="http://schemas.openxmlformats.org/spreadsheetml/2006/main" count="69" uniqueCount="42">
  <si>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</si>
  <si>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</si>
  <si>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</si>
  <si>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</si>
  <si>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</si>
  <si>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</si>
  <si>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</si>
  <si>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</si>
  <si>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</si>
  <si>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</si>
  <si>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</si>
  <si>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</si>
  <si>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</si>
  <si>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</si>
  <si>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</si>
  <si>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</si>
  <si>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</si>
  <si>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</si>
  <si>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</si>
  <si>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</si>
  <si>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</si>
  <si>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</si>
  <si>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</si>
  <si>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</si>
  <si>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</si>
  <si>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</si>
  <si>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</si>
  <si>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</si>
  <si>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</si>
  <si>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</si>
  <si>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</si>
  <si>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</si>
  <si>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</si>
  <si>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</si>
  <si>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</si>
  <si>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</si>
  <si>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План на 2020 год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</si>
  <si>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</si>
  <si>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"Чистая вода"</t>
  </si>
  <si>
    <t>Строительство водоподготовительной установки в д. Макарово МО «Тельвисочный сельсовет» НАО</t>
  </si>
  <si>
    <t>по состоянию на 01 октября 2020  года (с начала года нарастающим итогом)</t>
  </si>
  <si>
    <t>План 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</si>
</sst>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.0%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</cellStyleXfs>
  <cellXfs count="57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7"/>
  <sheetViews>
    <sheetView view="pageBreakPreview" zoomScale="75" zoomScaleNormal="75" zoomScaleSheetLayoutView="75" workbookViewId="0">
      <selection activeCell="O19" sqref="O1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41" t="s">
        <v>38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</row>
    <row r="2" spans="1:18" ht="18.75" customHeight="1" x14ac:dyDescent="0.25">
      <c r="A2" s="42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3"/>
    </row>
    <row r="3" spans="1:18" s="2" customFormat="1" ht="53.25" customHeight="1" x14ac:dyDescent="0.25">
      <c r="A3" s="44" t="s">
        <v>9</v>
      </c>
      <c r="B3" s="44" t="s">
        <v>7</v>
      </c>
      <c r="C3" s="44" t="s">
        <v>2</v>
      </c>
      <c r="D3" s="44" t="s">
        <v>8</v>
      </c>
      <c r="E3" s="44" t="s">
        <v>36</v>
      </c>
      <c r="F3" s="44"/>
      <c r="G3" s="44"/>
      <c r="H3" s="44" t="s">
        <v>41</v>
      </c>
      <c r="I3" s="44"/>
      <c r="J3" s="44"/>
      <c r="K3" s="44" t="s">
        <v>3</v>
      </c>
      <c r="L3" s="44"/>
      <c r="M3" s="44"/>
      <c r="N3" s="44" t="s">
        <v>4</v>
      </c>
      <c r="O3" s="44"/>
      <c r="P3" s="44"/>
      <c r="Q3" s="44" t="s">
        <v>28</v>
      </c>
      <c r="R3" s="44" t="s">
        <v>29</v>
      </c>
    </row>
    <row r="4" spans="1:18" s="2" customFormat="1" ht="59.25" customHeight="1" x14ac:dyDescent="0.25">
      <c r="A4" s="44"/>
      <c r="B4" s="44"/>
      <c r="C4" s="44"/>
      <c r="D4" s="44"/>
      <c r="E4" s="19" t="s">
        <v>0</v>
      </c>
      <c r="F4" s="19" t="s">
        <v>5</v>
      </c>
      <c r="G4" s="19" t="s">
        <v>6</v>
      </c>
      <c r="H4" s="19" t="s">
        <v>0</v>
      </c>
      <c r="I4" s="19" t="s">
        <v>5</v>
      </c>
      <c r="J4" s="19" t="s">
        <v>6</v>
      </c>
      <c r="K4" s="19" t="s">
        <v>0</v>
      </c>
      <c r="L4" s="19" t="s">
        <v>5</v>
      </c>
      <c r="M4" s="19" t="s">
        <v>6</v>
      </c>
      <c r="N4" s="19" t="s">
        <v>0</v>
      </c>
      <c r="O4" s="19" t="s">
        <v>5</v>
      </c>
      <c r="P4" s="19" t="s">
        <v>6</v>
      </c>
      <c r="Q4" s="44"/>
      <c r="R4" s="44"/>
    </row>
    <row r="5" spans="1:18" s="2" customFormat="1" ht="22.5" customHeight="1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  <c r="O5" s="19">
        <v>15</v>
      </c>
      <c r="P5" s="19">
        <v>16</v>
      </c>
      <c r="Q5" s="19">
        <v>17</v>
      </c>
      <c r="R5" s="19">
        <v>18</v>
      </c>
    </row>
    <row r="6" spans="1:18" s="2" customFormat="1" ht="59.25" customHeight="1" x14ac:dyDescent="0.25">
      <c r="A6" s="6">
        <v>1</v>
      </c>
      <c r="B6" s="31" t="s">
        <v>39</v>
      </c>
      <c r="C6" s="32" t="s">
        <v>10</v>
      </c>
      <c r="D6" s="32" t="s">
        <v>1</v>
      </c>
      <c r="E6" s="4">
        <f t="shared" ref="E6" si="0">F6+G6</f>
        <v>2061.9</v>
      </c>
      <c r="F6" s="3">
        <v>2000</v>
      </c>
      <c r="G6" s="33">
        <v>61.9</v>
      </c>
      <c r="H6" s="3">
        <f>I6+J6</f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5">
        <v>0</v>
      </c>
      <c r="R6" s="5">
        <v>0</v>
      </c>
    </row>
    <row r="7" spans="1:18" x14ac:dyDescent="0.25">
      <c r="A7" s="20"/>
      <c r="B7" s="38" t="s">
        <v>30</v>
      </c>
      <c r="C7" s="39"/>
      <c r="D7" s="40"/>
      <c r="E7" s="21">
        <f>E6</f>
        <v>2061.9</v>
      </c>
      <c r="F7" s="21">
        <f t="shared" ref="F7:P7" si="1">F6</f>
        <v>2000</v>
      </c>
      <c r="G7" s="21">
        <f t="shared" si="1"/>
        <v>61.9</v>
      </c>
      <c r="H7" s="21">
        <f t="shared" si="1"/>
        <v>0</v>
      </c>
      <c r="I7" s="21">
        <f t="shared" si="1"/>
        <v>0</v>
      </c>
      <c r="J7" s="21">
        <f t="shared" si="1"/>
        <v>0</v>
      </c>
      <c r="K7" s="21">
        <f t="shared" si="1"/>
        <v>0</v>
      </c>
      <c r="L7" s="21">
        <f t="shared" si="1"/>
        <v>0</v>
      </c>
      <c r="M7" s="21">
        <f t="shared" si="1"/>
        <v>0</v>
      </c>
      <c r="N7" s="21">
        <f t="shared" si="1"/>
        <v>0</v>
      </c>
      <c r="O7" s="21">
        <f t="shared" si="1"/>
        <v>0</v>
      </c>
      <c r="P7" s="21">
        <f t="shared" si="1"/>
        <v>0</v>
      </c>
      <c r="Q7" s="15">
        <v>0</v>
      </c>
      <c r="R7" s="15">
        <v>0</v>
      </c>
    </row>
  </sheetData>
  <mergeCells count="13">
    <mergeCell ref="B7:D7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tabSelected="1" view="pageBreakPreview" zoomScale="90" zoomScaleNormal="100" zoomScaleSheetLayoutView="90" workbookViewId="0">
      <selection activeCell="F19" sqref="F19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1.7109375" style="7" customWidth="1"/>
    <col min="6" max="6" width="13.7109375" style="7" customWidth="1"/>
    <col min="7" max="7" width="17.140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52" t="str">
        <f>'Чистая вода'!A1:R1</f>
        <v>Отчет об использовании денежных средств в рамках исполнения мероприятий 
муниципальной программы "Чистая вода"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4" customHeight="1" x14ac:dyDescent="0.25">
      <c r="A2" s="52" t="s">
        <v>37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24" customHeight="1" x14ac:dyDescent="0.25">
      <c r="A3" s="51" t="s">
        <v>11</v>
      </c>
      <c r="B3" s="51" t="s">
        <v>12</v>
      </c>
      <c r="C3" s="53" t="s">
        <v>13</v>
      </c>
      <c r="D3" s="54"/>
      <c r="E3" s="51" t="s">
        <v>14</v>
      </c>
      <c r="F3" s="51" t="s">
        <v>15</v>
      </c>
      <c r="G3" s="51" t="s">
        <v>16</v>
      </c>
      <c r="H3" s="51" t="s">
        <v>17</v>
      </c>
      <c r="I3" s="48" t="s">
        <v>26</v>
      </c>
      <c r="J3" s="48" t="s">
        <v>18</v>
      </c>
      <c r="K3" s="51" t="s">
        <v>19</v>
      </c>
      <c r="L3" s="51"/>
      <c r="M3" s="51"/>
    </row>
    <row r="4" spans="1:13" ht="15" customHeight="1" x14ac:dyDescent="0.25">
      <c r="A4" s="51"/>
      <c r="B4" s="51"/>
      <c r="C4" s="48" t="s">
        <v>20</v>
      </c>
      <c r="D4" s="48" t="s">
        <v>21</v>
      </c>
      <c r="E4" s="51"/>
      <c r="F4" s="51"/>
      <c r="G4" s="51"/>
      <c r="H4" s="51"/>
      <c r="I4" s="49"/>
      <c r="J4" s="49"/>
      <c r="K4" s="51" t="s">
        <v>22</v>
      </c>
      <c r="L4" s="48" t="s">
        <v>23</v>
      </c>
      <c r="M4" s="51" t="s">
        <v>24</v>
      </c>
    </row>
    <row r="5" spans="1:13" ht="31.5" customHeight="1" x14ac:dyDescent="0.25">
      <c r="A5" s="51"/>
      <c r="B5" s="51"/>
      <c r="C5" s="50"/>
      <c r="D5" s="50"/>
      <c r="E5" s="51"/>
      <c r="F5" s="51"/>
      <c r="G5" s="51"/>
      <c r="H5" s="51"/>
      <c r="I5" s="50"/>
      <c r="J5" s="50"/>
      <c r="K5" s="51"/>
      <c r="L5" s="50"/>
      <c r="M5" s="51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4" customFormat="1" x14ac:dyDescent="0.25">
      <c r="A7" s="11"/>
      <c r="B7" s="18"/>
      <c r="C7" s="22"/>
      <c r="D7" s="22"/>
      <c r="E7" s="34"/>
      <c r="F7" s="17"/>
      <c r="G7" s="17"/>
      <c r="H7" s="16"/>
      <c r="I7" s="9"/>
      <c r="J7" s="35"/>
      <c r="K7" s="36"/>
      <c r="L7" s="35"/>
      <c r="M7" s="37"/>
    </row>
    <row r="8" spans="1:13" ht="15" customHeight="1" x14ac:dyDescent="0.25">
      <c r="A8" s="45" t="s">
        <v>25</v>
      </c>
      <c r="B8" s="46"/>
      <c r="C8" s="46"/>
      <c r="D8" s="46"/>
      <c r="E8" s="46"/>
      <c r="F8" s="46"/>
      <c r="G8" s="46"/>
      <c r="H8" s="46"/>
      <c r="I8" s="47"/>
      <c r="J8" s="10">
        <f>SUM(J7:J7)</f>
        <v>0</v>
      </c>
      <c r="K8" s="10">
        <f>SUM(K7:K7)</f>
        <v>0</v>
      </c>
      <c r="L8" s="10">
        <f>SUM(L7:L7)</f>
        <v>0</v>
      </c>
      <c r="M8" s="10">
        <f>SUM(M7:M7)</f>
        <v>0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8:I8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7.7109375" style="7" customWidth="1"/>
    <col min="6" max="6" width="17.28515625" style="7" customWidth="1"/>
    <col min="7" max="7" width="16.28515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52" t="s">
        <v>27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</row>
    <row r="2" spans="1:13" ht="24" customHeight="1" x14ac:dyDescent="0.25">
      <c r="A2" s="52" t="s">
        <v>37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</row>
    <row r="3" spans="1:13" ht="24" customHeight="1" x14ac:dyDescent="0.25">
      <c r="A3" s="51" t="s">
        <v>11</v>
      </c>
      <c r="B3" s="51" t="s">
        <v>12</v>
      </c>
      <c r="C3" s="53" t="s">
        <v>13</v>
      </c>
      <c r="D3" s="54"/>
      <c r="E3" s="51" t="s">
        <v>14</v>
      </c>
      <c r="F3" s="51" t="s">
        <v>15</v>
      </c>
      <c r="G3" s="51" t="s">
        <v>16</v>
      </c>
      <c r="H3" s="51" t="s">
        <v>17</v>
      </c>
      <c r="I3" s="48" t="s">
        <v>26</v>
      </c>
      <c r="J3" s="48" t="s">
        <v>18</v>
      </c>
      <c r="K3" s="51" t="s">
        <v>19</v>
      </c>
      <c r="L3" s="51"/>
      <c r="M3" s="51"/>
    </row>
    <row r="4" spans="1:13" ht="15" customHeight="1" x14ac:dyDescent="0.25">
      <c r="A4" s="51"/>
      <c r="B4" s="51"/>
      <c r="C4" s="48" t="s">
        <v>20</v>
      </c>
      <c r="D4" s="48" t="s">
        <v>21</v>
      </c>
      <c r="E4" s="51"/>
      <c r="F4" s="51"/>
      <c r="G4" s="51"/>
      <c r="H4" s="51"/>
      <c r="I4" s="49"/>
      <c r="J4" s="49"/>
      <c r="K4" s="51" t="s">
        <v>22</v>
      </c>
      <c r="L4" s="48" t="s">
        <v>23</v>
      </c>
      <c r="M4" s="51" t="s">
        <v>24</v>
      </c>
    </row>
    <row r="5" spans="1:13" ht="31.5" customHeight="1" x14ac:dyDescent="0.25">
      <c r="A5" s="51"/>
      <c r="B5" s="51"/>
      <c r="C5" s="50"/>
      <c r="D5" s="50"/>
      <c r="E5" s="51"/>
      <c r="F5" s="51"/>
      <c r="G5" s="51"/>
      <c r="H5" s="51"/>
      <c r="I5" s="50"/>
      <c r="J5" s="50"/>
      <c r="K5" s="51"/>
      <c r="L5" s="50"/>
      <c r="M5" s="51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4" customFormat="1" ht="63" x14ac:dyDescent="0.25">
      <c r="A7" s="13">
        <v>1</v>
      </c>
      <c r="B7" s="55" t="e">
        <f>#REF!</f>
        <v>#REF!</v>
      </c>
      <c r="C7" s="13"/>
      <c r="D7" s="13"/>
      <c r="E7" s="12" t="s">
        <v>31</v>
      </c>
      <c r="F7" s="23" t="s">
        <v>32</v>
      </c>
      <c r="G7" s="12" t="s">
        <v>33</v>
      </c>
      <c r="H7" s="24">
        <v>43799</v>
      </c>
      <c r="I7" s="25">
        <v>1258.55</v>
      </c>
      <c r="J7" s="26">
        <v>0</v>
      </c>
      <c r="K7" s="27">
        <f>M7</f>
        <v>170.84</v>
      </c>
      <c r="L7" s="27"/>
      <c r="M7" s="27">
        <v>170.84</v>
      </c>
    </row>
    <row r="8" spans="1:13" s="14" customFormat="1" ht="63" x14ac:dyDescent="0.25">
      <c r="A8" s="13">
        <v>2</v>
      </c>
      <c r="B8" s="56"/>
      <c r="C8" s="13"/>
      <c r="D8" s="13"/>
      <c r="E8" s="17" t="s">
        <v>34</v>
      </c>
      <c r="F8" s="17" t="s">
        <v>35</v>
      </c>
      <c r="G8" s="12" t="s">
        <v>33</v>
      </c>
      <c r="H8" s="16">
        <v>43799</v>
      </c>
      <c r="I8" s="28">
        <v>77132.95</v>
      </c>
      <c r="J8" s="9">
        <v>0</v>
      </c>
      <c r="K8" s="29">
        <f>14629.26+522.34+M8</f>
        <v>25622.15</v>
      </c>
      <c r="L8" s="29"/>
      <c r="M8" s="30">
        <f>10470.55</f>
        <v>10470.549999999999</v>
      </c>
    </row>
    <row r="9" spans="1:13" ht="15" customHeight="1" x14ac:dyDescent="0.25">
      <c r="A9" s="45" t="s">
        <v>25</v>
      </c>
      <c r="B9" s="46"/>
      <c r="C9" s="46"/>
      <c r="D9" s="46"/>
      <c r="E9" s="46"/>
      <c r="F9" s="46"/>
      <c r="G9" s="46"/>
      <c r="H9" s="46"/>
      <c r="I9" s="47"/>
      <c r="J9" s="10">
        <f>SUM(J7:J7)</f>
        <v>0</v>
      </c>
      <c r="K9" s="10">
        <f>SUM(K7:K8)</f>
        <v>25792.99</v>
      </c>
      <c r="L9" s="10"/>
      <c r="M9" s="10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Чистая вода</vt:lpstr>
      <vt:lpstr>Чистая вода 2</vt:lpstr>
      <vt:lpstr>Подпрограмма 2 (2)</vt:lpstr>
      <vt:lpstr>'Подпрограмма 2 (2)'!Заголовки_для_печати</vt:lpstr>
      <vt:lpstr>'Чистая вода 2'!Заголовки_для_печати</vt:lpstr>
      <vt:lpstr>'Подпрограмма 2 (2)'!Область_печати</vt:lpstr>
      <vt:lpstr>'Чистая вода'!Область_печати</vt:lpstr>
      <vt:lpstr>'Чистая вода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Телекова Юлия Михайловна</cp:lastModifiedBy>
  <cp:lastPrinted>2020-10-15T12:21:01Z</cp:lastPrinted>
  <dcterms:created xsi:type="dcterms:W3CDTF">2015-07-01T06:08:23Z</dcterms:created>
  <dcterms:modified xsi:type="dcterms:W3CDTF">2020-10-15T12:21:03Z</dcterms:modified>
</cp:coreProperties>
</file>