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СОГЛАШЕНИЯ\соглашение с ЗР за 2020\на 01.10.2020\"/>
    </mc:Choice>
  </mc:AlternateContent>
  <bookViews>
    <workbookView xWindow="0" yWindow="900" windowWidth="13710" windowHeight="9270" activeTab="1"/>
  </bookViews>
  <sheets>
    <sheet name="приложение 1" sheetId="1" r:id="rId1"/>
    <sheet name="приложение 2" sheetId="2" r:id="rId2"/>
  </sheets>
  <definedNames>
    <definedName name="_xlnm.Print_Area" localSheetId="0">'приложение 1'!$A$1:$O$74</definedName>
    <definedName name="_xlnm.Print_Area" localSheetId="1">'приложение 2'!$A$1:$K$67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7" i="1" l="1"/>
  <c r="K31" i="1" s="1"/>
  <c r="K7" i="1" s="1"/>
  <c r="M31" i="1"/>
  <c r="M7" i="1" s="1"/>
  <c r="H29" i="1"/>
  <c r="C7" i="1"/>
  <c r="D7" i="1"/>
  <c r="E7" i="1"/>
  <c r="F7" i="1"/>
  <c r="G7" i="1"/>
  <c r="I7" i="1"/>
  <c r="J7" i="1"/>
  <c r="L7" i="1"/>
  <c r="B7" i="1"/>
  <c r="C65" i="1"/>
  <c r="D65" i="1"/>
  <c r="E65" i="1"/>
  <c r="F65" i="1"/>
  <c r="G65" i="1"/>
  <c r="H65" i="1"/>
  <c r="I65" i="1"/>
  <c r="J65" i="1"/>
  <c r="K65" i="1"/>
  <c r="L65" i="1"/>
  <c r="M65" i="1"/>
  <c r="B65" i="1"/>
  <c r="C59" i="1"/>
  <c r="D59" i="1"/>
  <c r="E59" i="1"/>
  <c r="F59" i="1"/>
  <c r="G59" i="1"/>
  <c r="H59" i="1"/>
  <c r="I59" i="1"/>
  <c r="J59" i="1"/>
  <c r="K59" i="1"/>
  <c r="L59" i="1"/>
  <c r="M59" i="1"/>
  <c r="B59" i="1"/>
  <c r="C54" i="1"/>
  <c r="D54" i="1"/>
  <c r="E54" i="1"/>
  <c r="F54" i="1"/>
  <c r="G54" i="1"/>
  <c r="H54" i="1"/>
  <c r="I54" i="1"/>
  <c r="J54" i="1"/>
  <c r="K54" i="1"/>
  <c r="L54" i="1"/>
  <c r="M54" i="1"/>
  <c r="B54" i="1"/>
  <c r="C50" i="1"/>
  <c r="D50" i="1"/>
  <c r="E50" i="1"/>
  <c r="F50" i="1"/>
  <c r="G50" i="1"/>
  <c r="H50" i="1"/>
  <c r="I50" i="1"/>
  <c r="J50" i="1"/>
  <c r="K50" i="1"/>
  <c r="L50" i="1"/>
  <c r="M50" i="1"/>
  <c r="B50" i="1"/>
  <c r="C31" i="1"/>
  <c r="D31" i="1"/>
  <c r="E31" i="1"/>
  <c r="F31" i="1"/>
  <c r="G31" i="1"/>
  <c r="H31" i="1"/>
  <c r="I31" i="1"/>
  <c r="J31" i="1"/>
  <c r="L31" i="1"/>
  <c r="B31" i="1"/>
  <c r="C9" i="1"/>
  <c r="D9" i="1"/>
  <c r="E9" i="1"/>
  <c r="F9" i="1"/>
  <c r="G9" i="1"/>
  <c r="H9" i="1"/>
  <c r="I9" i="1"/>
  <c r="J9" i="1"/>
  <c r="K9" i="1"/>
  <c r="L9" i="1"/>
  <c r="M9" i="1"/>
  <c r="H7" i="1" l="1"/>
  <c r="K30" i="1"/>
  <c r="O22" i="1" l="1"/>
  <c r="N25" i="1"/>
  <c r="O25" i="1"/>
  <c r="O30" i="1"/>
  <c r="O41" i="1"/>
  <c r="N45" i="1"/>
  <c r="O45" i="1"/>
  <c r="O64" i="1"/>
  <c r="O66" i="1"/>
  <c r="N69" i="1"/>
  <c r="O69" i="1"/>
  <c r="O70" i="1"/>
  <c r="O72" i="1"/>
  <c r="O65" i="1" l="1"/>
  <c r="B9" i="1"/>
  <c r="O7" i="1" l="1"/>
  <c r="O9" i="1"/>
  <c r="N9" i="1"/>
  <c r="O31" i="1"/>
  <c r="R75" i="1"/>
  <c r="Q75" i="1"/>
  <c r="N7" i="1" l="1"/>
  <c r="I30" i="1"/>
  <c r="L30" i="1" l="1"/>
  <c r="C30" i="1" l="1"/>
  <c r="C52" i="1" l="1"/>
  <c r="C53" i="1" s="1"/>
</calcChain>
</file>

<file path=xl/sharedStrings.xml><?xml version="1.0" encoding="utf-8"?>
<sst xmlns="http://schemas.openxmlformats.org/spreadsheetml/2006/main" count="354" uniqueCount="207">
  <si>
    <t>Наименование</t>
  </si>
  <si>
    <t>План на год</t>
  </si>
  <si>
    <t>Всего</t>
  </si>
  <si>
    <t>в том числе:</t>
  </si>
  <si>
    <t>ОБ</t>
  </si>
  <si>
    <t>РБ</t>
  </si>
  <si>
    <t>ВСЕГО:</t>
  </si>
  <si>
    <t>в том числе по мероприятиям</t>
  </si>
  <si>
    <t>МО "Андегский сельсовет" НАО</t>
  </si>
  <si>
    <t>МО "Великовисочный сельсовет" НАО</t>
  </si>
  <si>
    <t>МО "Канинский сельсовет" НАО</t>
  </si>
  <si>
    <t>МО "Карский сельсовет" НАО</t>
  </si>
  <si>
    <t>МО "Колгуевский сельсовет" НАО</t>
  </si>
  <si>
    <t>МО "Коткинский сельсовет" НАО</t>
  </si>
  <si>
    <t>МО "Малоземельский сельсовет" НАО</t>
  </si>
  <si>
    <t>МО "Омский сельсовет" НАО</t>
  </si>
  <si>
    <t>МО "Пешский сельсовет" НАО</t>
  </si>
  <si>
    <t>МО "Приморско-Куйский сельсовет" НАО</t>
  </si>
  <si>
    <t>МО "Пустозерский сельсовет" НАО</t>
  </si>
  <si>
    <t>МО "Тельвисочный сельсовет" НАО</t>
  </si>
  <si>
    <t>МО "Тиманский сельсовет" НАО</t>
  </si>
  <si>
    <t>МО "Хорей-Верский сельсовет" НАО</t>
  </si>
  <si>
    <t>МО "Хоседа-Хардский сельсовет" НАО</t>
  </si>
  <si>
    <t>МО "Шоинский сельсовет" НАО</t>
  </si>
  <si>
    <t>МО "Юшарский сельсовет" НАО</t>
  </si>
  <si>
    <t>МО "Поселок Амдерма" НАО</t>
  </si>
  <si>
    <t>МО "Городское поселение "Рабочий поселок Искателей"</t>
  </si>
  <si>
    <t>Создание резерва материальных ресурсов в соответствии с утвержденной номенклатурой для предупреждения и ликвидации  ЧС</t>
  </si>
  <si>
    <t>Проведение поисково-спасательных, аварийно-спасательных и других неотложных работ, иные транспортные и погрузочно-разгрузочные услуги</t>
  </si>
  <si>
    <t>МО "Приморско-Куйский сельсовет"</t>
  </si>
  <si>
    <t>МО «Приморско-Куйский сельсовет»</t>
  </si>
  <si>
    <t>МО «Тельвисочный сельсовет»</t>
  </si>
  <si>
    <t>МО «Омский сельсовет»</t>
  </si>
  <si>
    <t>МО «Тиманский сельсовет»</t>
  </si>
  <si>
    <t>МО «Юшарский сельсовет»</t>
  </si>
  <si>
    <t>МО «ГП «Рабочий поселок Искателей»</t>
  </si>
  <si>
    <t>МО «Малоземельский сельсовет»</t>
  </si>
  <si>
    <t>МО «Великовисочный сельсовет»</t>
  </si>
  <si>
    <t>№ п/п</t>
  </si>
  <si>
    <t>Наименование мероприятия (объекты)</t>
  </si>
  <si>
    <t>№ и дата контракта*</t>
  </si>
  <si>
    <t>Подрядчик</t>
  </si>
  <si>
    <t>Заказчик</t>
  </si>
  <si>
    <t>Срок исполнения</t>
  </si>
  <si>
    <t>Цена по контракту, руб.</t>
  </si>
  <si>
    <t>в том числе аванс по контракту, тыс. руб.</t>
  </si>
  <si>
    <t>С начала работ</t>
  </si>
  <si>
    <t>в том числе аванс с начала работ</t>
  </si>
  <si>
    <t>С начала года</t>
  </si>
  <si>
    <t>Администрация МО</t>
  </si>
  <si>
    <t>Организация обучения неработающего населения в области гражданской обороны и защиты от чрезвычайных ситуацийгражданской обороны и защиты от чрезвычайных ситуаций, в том числе:</t>
  </si>
  <si>
    <t>Организация мест массового отдыха (пляжи) населения на водных объектах</t>
  </si>
  <si>
    <t>Предупреждение и ликвидация последствий ЧС в границах поселений муниципальных образований, в том числе:</t>
  </si>
  <si>
    <t>Поддержание в постоянной готовности местной автоматизированной системы централизованного оповещения гражданской обороны муниципального района "Заполярный район" в муниципальных образованиях, в том числе:</t>
  </si>
  <si>
    <t>Техническое обслуживание и планово-предупредительный ремонт систем видеонаблюдения в местах массового пребывания людей, расположенных на территории МО, в том числе:</t>
  </si>
  <si>
    <t xml:space="preserve"> Выплаты денежного поощрения членам добровольных народных дружин, участвующих в охране общественного порядка, в том числе:</t>
  </si>
  <si>
    <t>План на отчетный период</t>
  </si>
  <si>
    <t>в том числе</t>
  </si>
  <si>
    <t>% фактического исполнения средств районного бюджета в отчетном периоде по отношению к графе 5</t>
  </si>
  <si>
    <t>Администрация ЗР</t>
  </si>
  <si>
    <t>% кассового исполнения средств районного бюджета в отчетном периоде по отношению к графе 5</t>
  </si>
  <si>
    <t>Отчет об использовании денежных средств в рамках исполнения мероприятий муниципальной программы "Безопасность на территории муниципального района «Заполярный район» 
на 2019-2030 годы"</t>
  </si>
  <si>
    <t>Отчет об использовании денежных средств в рамках исполнения мероприятий муниципальной программы "Безопасность на территории муниципального района «Заполярный район» на 2019-2030 годы"</t>
  </si>
  <si>
    <t>Строительство местной автоматизированной системы централизованного оповещения гражданской обороны муниципального района "Заполярный район" в МО "Андегский сельсовет"</t>
  </si>
  <si>
    <t>с 20.12.2019 по 24.12.2019</t>
  </si>
  <si>
    <t>ГУП НАО НКЭС</t>
  </si>
  <si>
    <t>№ 76/19-у от 19.12.2019</t>
  </si>
  <si>
    <t>ИП Петунин И.В.</t>
  </si>
  <si>
    <t>№ 3302/1 от 22.01.2020</t>
  </si>
  <si>
    <t>№ 0184300000519000056</t>
  </si>
  <si>
    <t>№ 3569ПКС/1/19 от 01.01.2020; № 3569 ПКС/2/20 от 01.01.2020</t>
  </si>
  <si>
    <t>38460,0; 498384,0</t>
  </si>
  <si>
    <t>№ 3475 от 01.08.2019</t>
  </si>
  <si>
    <t>табель учета рабочего времени за декабрь 2019</t>
  </si>
  <si>
    <t>распоряжение от 31.01.2020 № 7</t>
  </si>
  <si>
    <t>31.12.2019; 31.12.2020</t>
  </si>
  <si>
    <t>ИП Дудников В.И.</t>
  </si>
  <si>
    <t>№ 02/01-15-21/20 от 05.02.2020; № 12/01-15-22/20 от 28.02.2020</t>
  </si>
  <si>
    <t>58190,0; 25178,0</t>
  </si>
  <si>
    <t>4.2.</t>
  </si>
  <si>
    <t>Авансовый отчет № 9 от 01.04.2020</t>
  </si>
  <si>
    <t>Попов А.В.</t>
  </si>
  <si>
    <t>№ 1-ОМАСЦО ГО/2020 от 10.01.2020</t>
  </si>
  <si>
    <t>ООО "М-АйТи НАО"</t>
  </si>
  <si>
    <t>№ 0184300000519000057</t>
  </si>
  <si>
    <t>№ 8/2020 от 03.04.2020</t>
  </si>
  <si>
    <t>ИП Стремоусова И.В.</t>
  </si>
  <si>
    <t>Авансовый отчет № 16 от 01.04.2020</t>
  </si>
  <si>
    <t>Баев А.И.</t>
  </si>
  <si>
    <t>№ 0184300000420000003 от 17.02.2020</t>
  </si>
  <si>
    <t>№ 0184300000420000005 от 02.03.2020</t>
  </si>
  <si>
    <t>№ 8 от 10.04.2020</t>
  </si>
  <si>
    <t>Физ. лицо</t>
  </si>
  <si>
    <t>34586,00; 43827,89</t>
  </si>
  <si>
    <t>06.04.2020; 10.04.2020</t>
  </si>
  <si>
    <t>№ 29 от 01.04.2020; № б/н от 01.04.2020</t>
  </si>
  <si>
    <t>ИП Рыбаков; физ. лицо</t>
  </si>
  <si>
    <t>13147,23; 8764,82</t>
  </si>
  <si>
    <t>18.05.2020; 16.05.2020</t>
  </si>
  <si>
    <t>физ. лицо</t>
  </si>
  <si>
    <t>№ 57, № 56 от 13.05.2020</t>
  </si>
  <si>
    <t>№ 01-20/ТО от 09.01.2020</t>
  </si>
  <si>
    <t>ИП Рудкина О.Н.</t>
  </si>
  <si>
    <t>№ б/н от 01.06.2020</t>
  </si>
  <si>
    <t>№ б/н от 25.05.2020</t>
  </si>
  <si>
    <t>№ б/н от 06.05.2020</t>
  </si>
  <si>
    <t>ООО "Пожрезерв"</t>
  </si>
  <si>
    <t>14/05/12/01-15-38/20 от 14.05.2020</t>
  </si>
  <si>
    <t>с 01 по 31 января 2020;01 по 31 мая 2020</t>
  </si>
  <si>
    <t>табель учета рабочего времени за январь 2020, май 2020</t>
  </si>
  <si>
    <t>распоряжение от 20.01.2020 № 9; распоряжение от 09.06.2020 № 124 осн.</t>
  </si>
  <si>
    <t>табель учета рабочего времени за декабрь 2019, январь- июнь 2020</t>
  </si>
  <si>
    <t xml:space="preserve"> декабрь 2019, январь- июнь 2020</t>
  </si>
  <si>
    <t>Постановление от 15.05.2018 №55</t>
  </si>
  <si>
    <t xml:space="preserve"> </t>
  </si>
  <si>
    <t>Приобретение и доставка 9 горизонтальных емкостей объемом 5 000 литров в с. Шойна МО "Шоинский сельсовет" НАО</t>
  </si>
  <si>
    <t>Обеспечение пожарной безопасности</t>
  </si>
  <si>
    <t>Кассовое исполнение на 01.07.2020</t>
  </si>
  <si>
    <t>Фактически освоено на 01.07.2020</t>
  </si>
  <si>
    <t>Постановление от 12.12.2019 №80</t>
  </si>
  <si>
    <t>табель учета рабочего времени за январь 2020, февраль 2020</t>
  </si>
  <si>
    <t>с 01.01.2020 по 28.02.2020</t>
  </si>
  <si>
    <t>табель учета рабочего времени за январь 2020</t>
  </si>
  <si>
    <t>с 01 по 31 января 2020</t>
  </si>
  <si>
    <t>распоряжение от 04.07.2020 №32-ахд</t>
  </si>
  <si>
    <t>2/РУ-2020 от 09.01.2020</t>
  </si>
  <si>
    <t>№ 85 от 15.06.2020</t>
  </si>
  <si>
    <t>№ 67 от 01.05.2020</t>
  </si>
  <si>
    <t>№ 2/2020 от 09.01.2020</t>
  </si>
  <si>
    <t>МП "Север"</t>
  </si>
  <si>
    <t>№ 7/Б-2020</t>
  </si>
  <si>
    <t>МП "Севержилкомсервис"</t>
  </si>
  <si>
    <t>№ 29/СТ-2020 от 09.01.2020</t>
  </si>
  <si>
    <t>Строительство местной автоматизированной системы централизованного оповещения гражданскойобороны муниципального района "Заполярный район" в муниципальных образованиях, в том числе:</t>
  </si>
  <si>
    <t>МО "Андегский сельсовет"</t>
  </si>
  <si>
    <t>01-15-11/20 от 14.02.2020</t>
  </si>
  <si>
    <t>81/1/20-У от 13.01.2020</t>
  </si>
  <si>
    <t>Обеспечение первичных мер пожарной безопасности</t>
  </si>
  <si>
    <t>Приобретение и доставка 9 горизонтальных емкостей объемом 5000 литров в с. Шойна МО "Шоинский сельсовет" НАО</t>
  </si>
  <si>
    <t>№ 20/06/05 от 05.06.2020;№ 21/06/08 от 08.06.2020;№ 22/06/09 от 09.06.2020;№ 23/06/10 от 10.06.2020;№ 24/06/11 от 11.06.2020;</t>
  </si>
  <si>
    <t>б/н от 20.07.2020</t>
  </si>
  <si>
    <t>1АСО/2020 от 01.07.2020</t>
  </si>
  <si>
    <t>ИП КатречкоИ.С.</t>
  </si>
  <si>
    <t>05-20/ТО от 09.01.2020</t>
  </si>
  <si>
    <t>МК 031-2020 от 29.05.2020</t>
  </si>
  <si>
    <t>БЛ00-000559 от 23.07.2020</t>
  </si>
  <si>
    <t>ООО "СМП83"</t>
  </si>
  <si>
    <t>ИП Бирюков</t>
  </si>
  <si>
    <t>№ 42/СТ-2020 от 01.01.2020</t>
  </si>
  <si>
    <t>№ 07/08 от 07.08.2020</t>
  </si>
  <si>
    <t>ИП Захарчук</t>
  </si>
  <si>
    <t>№ 15/06/03 от 03.06.2020</t>
  </si>
  <si>
    <t>№ 54 от 17.08.2020, № 55 от 27.08.2020</t>
  </si>
  <si>
    <t>25928,4; 13726,8</t>
  </si>
  <si>
    <t>ИП Романов</t>
  </si>
  <si>
    <t>б/н от 10.09.2020</t>
  </si>
  <si>
    <t>б/н от 15.04.2020</t>
  </si>
  <si>
    <t>№ 2 от 01.07.2020</t>
  </si>
  <si>
    <t>ООО "Полар"</t>
  </si>
  <si>
    <t>б/н от 21.09.2020</t>
  </si>
  <si>
    <t>ООО "Арктик Телеком"</t>
  </si>
  <si>
    <t>с 01 по 26 февраля 2020, июнь 2020;июль 2020</t>
  </si>
  <si>
    <t>табель учета рабочего времени за февраль 2020, июнь 2020, июль 2020</t>
  </si>
  <si>
    <t>распоряжение от 26.02.2020 №30; распоряжение от 30.06.2020 №100-лс; распоряжение от 11.09.2020 №130-лс</t>
  </si>
  <si>
    <t>2.</t>
  </si>
  <si>
    <t>2.1.</t>
  </si>
  <si>
    <t>3.</t>
  </si>
  <si>
    <t>3.1.</t>
  </si>
  <si>
    <t>3.2.</t>
  </si>
  <si>
    <t>3.3.</t>
  </si>
  <si>
    <t>3.4.</t>
  </si>
  <si>
    <t>4.</t>
  </si>
  <si>
    <t>4.1.</t>
  </si>
  <si>
    <t>4.3.</t>
  </si>
  <si>
    <t>4.4.</t>
  </si>
  <si>
    <t>5.</t>
  </si>
  <si>
    <t>5.1.</t>
  </si>
  <si>
    <t>5.2.</t>
  </si>
  <si>
    <t>5.3.</t>
  </si>
  <si>
    <t>5.4.</t>
  </si>
  <si>
    <t>5.5.</t>
  </si>
  <si>
    <t>5.6.</t>
  </si>
  <si>
    <t>5.7.</t>
  </si>
  <si>
    <t>5.8.</t>
  </si>
  <si>
    <t>5.9.</t>
  </si>
  <si>
    <t>5.10.</t>
  </si>
  <si>
    <t>5.11.</t>
  </si>
  <si>
    <t>5.12.</t>
  </si>
  <si>
    <t>6.</t>
  </si>
  <si>
    <t>6.1.</t>
  </si>
  <si>
    <t>6.2.</t>
  </si>
  <si>
    <t>7.</t>
  </si>
  <si>
    <t>7.1.</t>
  </si>
  <si>
    <t>по состоянию на 30 сентября 2020 года (с начала года нарастающим итогом)</t>
  </si>
  <si>
    <t>по состоянию на 30 сентября 2020  года (с начала года нарастающим итогом)</t>
  </si>
  <si>
    <t>9</t>
  </si>
  <si>
    <t>9.1</t>
  </si>
  <si>
    <t>9.2</t>
  </si>
  <si>
    <t>9.3</t>
  </si>
  <si>
    <t>9.4</t>
  </si>
  <si>
    <t>9.5</t>
  </si>
  <si>
    <t>9.6</t>
  </si>
  <si>
    <t>8</t>
  </si>
  <si>
    <t>Организация мест массового отдыха (пляжи) на селения на водных объектах</t>
  </si>
  <si>
    <t>ИП Слезкина Е.О.</t>
  </si>
  <si>
    <r>
      <t xml:space="preserve">29.06.2020 № </t>
    </r>
    <r>
      <rPr>
        <sz val="12"/>
        <color rgb="FF000000"/>
        <rFont val="Times New Roman"/>
        <family val="1"/>
        <charset val="204"/>
      </rPr>
      <t>01-15-44/20</t>
    </r>
  </si>
  <si>
    <t>Фактическое выполнение,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</si>
</sst>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0.0"/>
    <numFmt numFmtId="166" formatCode="0.0%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rgb="FF000000"/>
      <name val="Arial CYR"/>
    </font>
    <font>
      <sz val="12.5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1" fillId="0" borderId="0"/>
    <xf numFmtId="4" fontId="9" fillId="4" borderId="9">
      <alignment horizontal="right" vertical="top" shrinkToFit="1"/>
    </xf>
  </cellStyleXfs>
  <cellXfs count="111">
    <xf numFmtId="0" fontId="0" fillId="0" borderId="0" xfId="0"/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164" fontId="2" fillId="0" borderId="0" xfId="0" applyNumberFormat="1" applyFont="1"/>
    <xf numFmtId="1" fontId="3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4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6" fillId="0" borderId="1" xfId="0" applyFont="1" applyBorder="1" applyAlignment="1">
      <alignment vertical="center" wrapText="1"/>
    </xf>
    <xf numFmtId="14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164" fontId="6" fillId="0" borderId="1" xfId="1" applyNumberFormat="1" applyFont="1" applyBorder="1"/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14" fontId="6" fillId="0" borderId="1" xfId="0" applyNumberFormat="1" applyFont="1" applyBorder="1" applyAlignment="1">
      <alignment vertical="center" wrapText="1"/>
    </xf>
    <xf numFmtId="164" fontId="6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/>
    </xf>
    <xf numFmtId="0" fontId="6" fillId="0" borderId="1" xfId="0" applyFont="1" applyBorder="1"/>
    <xf numFmtId="0" fontId="6" fillId="0" borderId="1" xfId="0" applyFont="1" applyBorder="1" applyAlignment="1">
      <alignment vertical="center" wrapText="1"/>
    </xf>
    <xf numFmtId="0" fontId="4" fillId="0" borderId="0" xfId="0" applyFont="1"/>
    <xf numFmtId="164" fontId="4" fillId="0" borderId="0" xfId="0" applyNumberFormat="1" applyFont="1"/>
    <xf numFmtId="0" fontId="4" fillId="0" borderId="0" xfId="0" applyFont="1" applyFill="1"/>
    <xf numFmtId="0" fontId="4" fillId="0" borderId="1" xfId="0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0" borderId="0" xfId="0" applyFont="1"/>
    <xf numFmtId="164" fontId="6" fillId="0" borderId="0" xfId="0" applyNumberFormat="1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left" vertical="center" wrapText="1"/>
    </xf>
    <xf numFmtId="164" fontId="5" fillId="0" borderId="0" xfId="0" applyNumberFormat="1" applyFont="1"/>
    <xf numFmtId="165" fontId="5" fillId="0" borderId="0" xfId="0" applyNumberFormat="1" applyFont="1"/>
    <xf numFmtId="164" fontId="7" fillId="3" borderId="1" xfId="2" applyNumberFormat="1" applyFont="1" applyFill="1" applyBorder="1" applyAlignment="1">
      <alignment horizontal="right" vertical="center" wrapText="1"/>
    </xf>
    <xf numFmtId="164" fontId="7" fillId="0" borderId="1" xfId="0" applyNumberFormat="1" applyFont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164" fontId="7" fillId="0" borderId="1" xfId="2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9" fontId="6" fillId="0" borderId="0" xfId="0" applyNumberFormat="1" applyFont="1" applyBorder="1" applyAlignment="1">
      <alignment horizontal="center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14" fontId="6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 wrapText="1"/>
    </xf>
    <xf numFmtId="0" fontId="10" fillId="0" borderId="0" xfId="0" applyFont="1"/>
    <xf numFmtId="164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164" fontId="3" fillId="0" borderId="7" xfId="0" applyNumberFormat="1" applyFont="1" applyBorder="1" applyAlignment="1">
      <alignment horizontal="center" vertical="center" wrapText="1"/>
    </xf>
    <xf numFmtId="164" fontId="3" fillId="0" borderId="2" xfId="0" applyNumberFormat="1" applyFont="1" applyBorder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 wrapText="1"/>
    </xf>
    <xf numFmtId="164" fontId="4" fillId="0" borderId="0" xfId="0" applyNumberFormat="1" applyFont="1" applyAlignment="1">
      <alignment horizontal="center" wrapText="1"/>
    </xf>
    <xf numFmtId="164" fontId="4" fillId="0" borderId="8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164" fontId="6" fillId="0" borderId="2" xfId="0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0" borderId="4" xfId="0" applyNumberFormat="1" applyFont="1" applyFill="1" applyBorder="1" applyAlignment="1">
      <alignment horizontal="center" vertic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4" fontId="6" fillId="0" borderId="2" xfId="0" applyNumberFormat="1" applyFont="1" applyBorder="1" applyAlignment="1">
      <alignment horizontal="center" vertical="center" wrapText="1"/>
    </xf>
    <xf numFmtId="14" fontId="6" fillId="0" borderId="4" xfId="0" applyNumberFormat="1" applyFont="1" applyBorder="1" applyAlignment="1">
      <alignment horizontal="center" vertical="center" wrapText="1"/>
    </xf>
    <xf numFmtId="14" fontId="6" fillId="0" borderId="3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top" wrapText="1"/>
    </xf>
    <xf numFmtId="164" fontId="6" fillId="2" borderId="1" xfId="0" applyNumberFormat="1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3" xfId="0" applyFont="1" applyBorder="1" applyAlignment="1">
      <alignment vertical="center" wrapText="1"/>
    </xf>
    <xf numFmtId="0" fontId="6" fillId="0" borderId="2" xfId="0" applyFont="1" applyBorder="1" applyAlignment="1">
      <alignment vertical="center" wrapText="1"/>
    </xf>
    <xf numFmtId="0" fontId="7" fillId="0" borderId="3" xfId="0" applyFont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</cellXfs>
  <cellStyles count="4">
    <cellStyle name="xl64" xfId="3"/>
    <cellStyle name="Обычный" xfId="0" builtinId="0"/>
    <cellStyle name="Обычный 2" xfId="2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8"/>
  <sheetViews>
    <sheetView view="pageBreakPreview" zoomScale="98" zoomScaleNormal="100" zoomScaleSheetLayoutView="98" workbookViewId="0">
      <selection sqref="A1:O1"/>
    </sheetView>
  </sheetViews>
  <sheetFormatPr defaultRowHeight="15.75" x14ac:dyDescent="0.25"/>
  <cols>
    <col min="1" max="1" width="52" style="1" customWidth="1"/>
    <col min="2" max="2" width="11.7109375" style="3" customWidth="1"/>
    <col min="3" max="3" width="9.140625" style="3"/>
    <col min="4" max="4" width="11" style="3" customWidth="1"/>
    <col min="5" max="7" width="9.140625" style="3"/>
    <col min="8" max="8" width="10.28515625" style="3" bestFit="1" customWidth="1"/>
    <col min="9" max="9" width="9.140625" style="3"/>
    <col min="10" max="10" width="10.28515625" style="3" bestFit="1" customWidth="1"/>
    <col min="11" max="11" width="13.42578125" style="3" customWidth="1"/>
    <col min="12" max="13" width="9.140625" style="1"/>
    <col min="14" max="14" width="28.28515625" style="1" customWidth="1"/>
    <col min="15" max="15" width="34.7109375" style="1" customWidth="1"/>
    <col min="16" max="16384" width="9.140625" style="1"/>
  </cols>
  <sheetData>
    <row r="1" spans="1:18" ht="37.5" customHeight="1" x14ac:dyDescent="0.25">
      <c r="A1" s="73" t="s">
        <v>61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</row>
    <row r="2" spans="1:18" x14ac:dyDescent="0.25">
      <c r="A2" s="34"/>
      <c r="B2" s="35"/>
      <c r="C2" s="35"/>
      <c r="D2" s="74" t="s">
        <v>194</v>
      </c>
      <c r="E2" s="74"/>
      <c r="F2" s="74"/>
      <c r="G2" s="74"/>
      <c r="H2" s="74"/>
      <c r="I2" s="74"/>
      <c r="J2" s="74"/>
      <c r="K2" s="74"/>
      <c r="L2" s="74"/>
      <c r="M2" s="35"/>
      <c r="N2" s="34"/>
      <c r="O2" s="34"/>
    </row>
    <row r="3" spans="1:18" ht="31.5" customHeight="1" x14ac:dyDescent="0.25">
      <c r="A3" s="76" t="s">
        <v>0</v>
      </c>
      <c r="B3" s="67" t="s">
        <v>1</v>
      </c>
      <c r="C3" s="67"/>
      <c r="D3" s="67"/>
      <c r="E3" s="68" t="s">
        <v>56</v>
      </c>
      <c r="F3" s="69"/>
      <c r="G3" s="70"/>
      <c r="H3" s="67" t="s">
        <v>117</v>
      </c>
      <c r="I3" s="67"/>
      <c r="J3" s="67"/>
      <c r="K3" s="67" t="s">
        <v>118</v>
      </c>
      <c r="L3" s="67"/>
      <c r="M3" s="67"/>
      <c r="N3" s="67" t="s">
        <v>60</v>
      </c>
      <c r="O3" s="75" t="s">
        <v>58</v>
      </c>
    </row>
    <row r="4" spans="1:18" ht="15.75" customHeight="1" x14ac:dyDescent="0.25">
      <c r="A4" s="76"/>
      <c r="B4" s="67" t="s">
        <v>2</v>
      </c>
      <c r="C4" s="67" t="s">
        <v>3</v>
      </c>
      <c r="D4" s="67"/>
      <c r="E4" s="71" t="s">
        <v>2</v>
      </c>
      <c r="F4" s="68" t="s">
        <v>57</v>
      </c>
      <c r="G4" s="70"/>
      <c r="H4" s="67" t="s">
        <v>2</v>
      </c>
      <c r="I4" s="67" t="s">
        <v>3</v>
      </c>
      <c r="J4" s="67"/>
      <c r="K4" s="67" t="s">
        <v>2</v>
      </c>
      <c r="L4" s="67" t="s">
        <v>3</v>
      </c>
      <c r="M4" s="67"/>
      <c r="N4" s="67"/>
      <c r="O4" s="75"/>
    </row>
    <row r="5" spans="1:18" ht="33.75" customHeight="1" x14ac:dyDescent="0.25">
      <c r="A5" s="76"/>
      <c r="B5" s="67"/>
      <c r="C5" s="65" t="s">
        <v>4</v>
      </c>
      <c r="D5" s="65" t="s">
        <v>5</v>
      </c>
      <c r="E5" s="72"/>
      <c r="F5" s="65" t="s">
        <v>4</v>
      </c>
      <c r="G5" s="65" t="s">
        <v>5</v>
      </c>
      <c r="H5" s="67"/>
      <c r="I5" s="65" t="s">
        <v>4</v>
      </c>
      <c r="J5" s="65" t="s">
        <v>5</v>
      </c>
      <c r="K5" s="67"/>
      <c r="L5" s="65" t="s">
        <v>4</v>
      </c>
      <c r="M5" s="65" t="s">
        <v>5</v>
      </c>
      <c r="N5" s="67"/>
      <c r="O5" s="75"/>
    </row>
    <row r="6" spans="1:18" x14ac:dyDescent="0.25">
      <c r="A6" s="4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>
        <v>8</v>
      </c>
      <c r="I6" s="4">
        <v>9</v>
      </c>
      <c r="J6" s="4">
        <v>10</v>
      </c>
      <c r="K6" s="4">
        <v>11</v>
      </c>
      <c r="L6" s="4">
        <v>12</v>
      </c>
      <c r="M6" s="4">
        <v>13</v>
      </c>
      <c r="N6" s="4">
        <v>14</v>
      </c>
      <c r="O6" s="37">
        <v>15</v>
      </c>
    </row>
    <row r="7" spans="1:18" x14ac:dyDescent="0.25">
      <c r="A7" s="22" t="s">
        <v>6</v>
      </c>
      <c r="B7" s="52">
        <f>B9+B29+B30+B31+B50+B52+B53+B54+B59+B65</f>
        <v>27905.600000000002</v>
      </c>
      <c r="C7" s="52">
        <f t="shared" ref="C7:M7" si="0">C9+C29+C30+C31+C50+C52+C53+C54+C59+C65</f>
        <v>0</v>
      </c>
      <c r="D7" s="52">
        <f t="shared" si="0"/>
        <v>27905.600000000002</v>
      </c>
      <c r="E7" s="52">
        <f t="shared" si="0"/>
        <v>12525.800000000001</v>
      </c>
      <c r="F7" s="52">
        <f t="shared" si="0"/>
        <v>0</v>
      </c>
      <c r="G7" s="52">
        <f t="shared" si="0"/>
        <v>12525.800000000001</v>
      </c>
      <c r="H7" s="52">
        <f t="shared" si="0"/>
        <v>11684.411999999998</v>
      </c>
      <c r="I7" s="52">
        <f t="shared" si="0"/>
        <v>0</v>
      </c>
      <c r="J7" s="52">
        <f t="shared" si="0"/>
        <v>11684.4</v>
      </c>
      <c r="K7" s="52">
        <f t="shared" si="0"/>
        <v>11684.4</v>
      </c>
      <c r="L7" s="52">
        <f t="shared" si="0"/>
        <v>0</v>
      </c>
      <c r="M7" s="52">
        <f t="shared" si="0"/>
        <v>11684.4</v>
      </c>
      <c r="N7" s="99">
        <f>H7/E7</f>
        <v>0.93282760382570351</v>
      </c>
      <c r="O7" s="99">
        <f>K7/E7</f>
        <v>0.9328266458030624</v>
      </c>
    </row>
    <row r="8" spans="1:18" s="40" customFormat="1" x14ac:dyDescent="0.25">
      <c r="A8" s="12" t="s">
        <v>7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1"/>
      <c r="M8" s="31"/>
      <c r="N8" s="23"/>
      <c r="O8" s="32"/>
    </row>
    <row r="9" spans="1:18" s="11" customFormat="1" ht="89.25" customHeight="1" x14ac:dyDescent="0.25">
      <c r="A9" s="44" t="s">
        <v>50</v>
      </c>
      <c r="B9" s="53">
        <f>SUM(B10:B28)</f>
        <v>443.2000000000001</v>
      </c>
      <c r="C9" s="53">
        <f t="shared" ref="C9:M9" si="1">SUM(C10:C28)</f>
        <v>0</v>
      </c>
      <c r="D9" s="53">
        <f t="shared" si="1"/>
        <v>443.2000000000001</v>
      </c>
      <c r="E9" s="53">
        <f t="shared" si="1"/>
        <v>162.19999999999999</v>
      </c>
      <c r="F9" s="53">
        <f t="shared" si="1"/>
        <v>0</v>
      </c>
      <c r="G9" s="53">
        <f t="shared" si="1"/>
        <v>162.19999999999999</v>
      </c>
      <c r="H9" s="53">
        <f t="shared" si="1"/>
        <v>65</v>
      </c>
      <c r="I9" s="53">
        <f t="shared" si="1"/>
        <v>0</v>
      </c>
      <c r="J9" s="53">
        <f t="shared" si="1"/>
        <v>65</v>
      </c>
      <c r="K9" s="53">
        <f t="shared" si="1"/>
        <v>65</v>
      </c>
      <c r="L9" s="53">
        <f t="shared" si="1"/>
        <v>0</v>
      </c>
      <c r="M9" s="53">
        <f t="shared" si="1"/>
        <v>65</v>
      </c>
      <c r="N9" s="99">
        <f>H9/E9</f>
        <v>0.40073982737361286</v>
      </c>
      <c r="O9" s="99">
        <f>K9/E9</f>
        <v>0.40073982737361286</v>
      </c>
      <c r="Q9" s="11">
        <v>1</v>
      </c>
      <c r="R9" s="11">
        <v>1</v>
      </c>
    </row>
    <row r="10" spans="1:18" s="11" customFormat="1" x14ac:dyDescent="0.25">
      <c r="A10" s="43" t="s">
        <v>8</v>
      </c>
      <c r="B10" s="31">
        <v>10.8</v>
      </c>
      <c r="C10" s="31">
        <v>0</v>
      </c>
      <c r="D10" s="31">
        <v>10.8</v>
      </c>
      <c r="E10" s="31">
        <v>0</v>
      </c>
      <c r="F10" s="31">
        <v>0</v>
      </c>
      <c r="G10" s="31">
        <v>0</v>
      </c>
      <c r="H10" s="31">
        <v>0</v>
      </c>
      <c r="I10" s="31">
        <v>0</v>
      </c>
      <c r="J10" s="31">
        <v>0</v>
      </c>
      <c r="K10" s="31">
        <v>0</v>
      </c>
      <c r="L10" s="31">
        <v>0</v>
      </c>
      <c r="M10" s="31">
        <v>0</v>
      </c>
      <c r="N10" s="100">
        <v>0</v>
      </c>
      <c r="O10" s="100">
        <v>0</v>
      </c>
    </row>
    <row r="11" spans="1:18" s="11" customFormat="1" x14ac:dyDescent="0.25">
      <c r="A11" s="43" t="s">
        <v>9</v>
      </c>
      <c r="B11" s="31">
        <v>54</v>
      </c>
      <c r="C11" s="31">
        <v>0</v>
      </c>
      <c r="D11" s="31">
        <v>54</v>
      </c>
      <c r="E11" s="31">
        <v>0</v>
      </c>
      <c r="F11" s="31">
        <v>0</v>
      </c>
      <c r="G11" s="31">
        <v>0</v>
      </c>
      <c r="H11" s="31">
        <v>0</v>
      </c>
      <c r="I11" s="31">
        <v>0</v>
      </c>
      <c r="J11" s="31">
        <v>0</v>
      </c>
      <c r="K11" s="31">
        <v>0</v>
      </c>
      <c r="L11" s="31">
        <v>0</v>
      </c>
      <c r="M11" s="31">
        <v>0</v>
      </c>
      <c r="N11" s="100">
        <v>0</v>
      </c>
      <c r="O11" s="100">
        <v>0</v>
      </c>
    </row>
    <row r="12" spans="1:18" s="11" customFormat="1" x14ac:dyDescent="0.25">
      <c r="A12" s="43" t="s">
        <v>10</v>
      </c>
      <c r="B12" s="31">
        <v>32.5</v>
      </c>
      <c r="C12" s="31">
        <v>0</v>
      </c>
      <c r="D12" s="31">
        <v>32.5</v>
      </c>
      <c r="E12" s="31">
        <v>32.5</v>
      </c>
      <c r="F12" s="31">
        <v>0</v>
      </c>
      <c r="G12" s="31">
        <v>32.5</v>
      </c>
      <c r="H12" s="31">
        <v>32.5</v>
      </c>
      <c r="I12" s="31">
        <v>0</v>
      </c>
      <c r="J12" s="31">
        <v>32.5</v>
      </c>
      <c r="K12" s="31">
        <v>32.5</v>
      </c>
      <c r="L12" s="31">
        <v>0</v>
      </c>
      <c r="M12" s="31">
        <v>32.5</v>
      </c>
      <c r="N12" s="100">
        <v>1</v>
      </c>
      <c r="O12" s="100">
        <v>1</v>
      </c>
    </row>
    <row r="13" spans="1:18" s="11" customFormat="1" x14ac:dyDescent="0.25">
      <c r="A13" s="43" t="s">
        <v>11</v>
      </c>
      <c r="B13" s="31">
        <v>10.8</v>
      </c>
      <c r="C13" s="31">
        <v>0</v>
      </c>
      <c r="D13" s="31">
        <v>10.8</v>
      </c>
      <c r="E13" s="31">
        <v>0</v>
      </c>
      <c r="F13" s="31">
        <v>0</v>
      </c>
      <c r="G13" s="31">
        <v>0</v>
      </c>
      <c r="H13" s="31">
        <v>0</v>
      </c>
      <c r="I13" s="31">
        <v>0</v>
      </c>
      <c r="J13" s="31">
        <v>0</v>
      </c>
      <c r="K13" s="31">
        <v>0</v>
      </c>
      <c r="L13" s="31">
        <v>0</v>
      </c>
      <c r="M13" s="31">
        <v>0</v>
      </c>
      <c r="N13" s="100">
        <v>0</v>
      </c>
      <c r="O13" s="100">
        <v>0</v>
      </c>
      <c r="P13" s="50"/>
    </row>
    <row r="14" spans="1:18" s="11" customFormat="1" x14ac:dyDescent="0.25">
      <c r="A14" s="43" t="s">
        <v>12</v>
      </c>
      <c r="B14" s="31">
        <v>10.8</v>
      </c>
      <c r="C14" s="31">
        <v>0</v>
      </c>
      <c r="D14" s="31">
        <v>10.8</v>
      </c>
      <c r="E14" s="31">
        <v>10.8</v>
      </c>
      <c r="F14" s="31">
        <v>0</v>
      </c>
      <c r="G14" s="31">
        <v>10.8</v>
      </c>
      <c r="H14" s="31">
        <v>0</v>
      </c>
      <c r="I14" s="31">
        <v>0</v>
      </c>
      <c r="J14" s="31">
        <v>0</v>
      </c>
      <c r="K14" s="31">
        <v>0</v>
      </c>
      <c r="L14" s="31">
        <v>0</v>
      </c>
      <c r="M14" s="31">
        <v>0</v>
      </c>
      <c r="N14" s="100">
        <v>0</v>
      </c>
      <c r="O14" s="100">
        <v>0</v>
      </c>
      <c r="P14" s="50"/>
    </row>
    <row r="15" spans="1:18" s="11" customFormat="1" x14ac:dyDescent="0.25">
      <c r="A15" s="43" t="s">
        <v>13</v>
      </c>
      <c r="B15" s="31">
        <v>10.8</v>
      </c>
      <c r="C15" s="31">
        <v>0</v>
      </c>
      <c r="D15" s="31">
        <v>10.8</v>
      </c>
      <c r="E15" s="31">
        <v>0</v>
      </c>
      <c r="F15" s="31">
        <v>0</v>
      </c>
      <c r="G15" s="31">
        <v>0</v>
      </c>
      <c r="H15" s="31">
        <v>0</v>
      </c>
      <c r="I15" s="31">
        <v>0</v>
      </c>
      <c r="J15" s="31">
        <v>0</v>
      </c>
      <c r="K15" s="31">
        <v>0</v>
      </c>
      <c r="L15" s="31">
        <v>0</v>
      </c>
      <c r="M15" s="31">
        <v>0</v>
      </c>
      <c r="N15" s="100">
        <v>0</v>
      </c>
      <c r="O15" s="100">
        <v>0</v>
      </c>
      <c r="P15" s="50"/>
    </row>
    <row r="16" spans="1:18" s="11" customFormat="1" x14ac:dyDescent="0.25">
      <c r="A16" s="43" t="s">
        <v>14</v>
      </c>
      <c r="B16" s="31">
        <v>10.8</v>
      </c>
      <c r="C16" s="31">
        <v>0</v>
      </c>
      <c r="D16" s="31">
        <v>10.8</v>
      </c>
      <c r="E16" s="31">
        <v>0</v>
      </c>
      <c r="F16" s="31">
        <v>0</v>
      </c>
      <c r="G16" s="31">
        <v>0</v>
      </c>
      <c r="H16" s="31">
        <v>0</v>
      </c>
      <c r="I16" s="31">
        <v>0</v>
      </c>
      <c r="J16" s="31">
        <v>0</v>
      </c>
      <c r="K16" s="31">
        <v>0</v>
      </c>
      <c r="L16" s="31">
        <v>0</v>
      </c>
      <c r="M16" s="31">
        <v>0</v>
      </c>
      <c r="N16" s="100">
        <v>0</v>
      </c>
      <c r="O16" s="100">
        <v>0</v>
      </c>
      <c r="P16" s="50"/>
    </row>
    <row r="17" spans="1:18" s="11" customFormat="1" x14ac:dyDescent="0.25">
      <c r="A17" s="43" t="s">
        <v>15</v>
      </c>
      <c r="B17" s="31">
        <v>32.5</v>
      </c>
      <c r="C17" s="31">
        <v>0</v>
      </c>
      <c r="D17" s="31">
        <v>32.5</v>
      </c>
      <c r="E17" s="31">
        <v>0</v>
      </c>
      <c r="F17" s="31">
        <v>0</v>
      </c>
      <c r="G17" s="31">
        <v>0</v>
      </c>
      <c r="H17" s="31">
        <v>0</v>
      </c>
      <c r="I17" s="31">
        <v>0</v>
      </c>
      <c r="J17" s="31">
        <v>0</v>
      </c>
      <c r="K17" s="31">
        <v>0</v>
      </c>
      <c r="L17" s="31">
        <v>0</v>
      </c>
      <c r="M17" s="31">
        <v>0</v>
      </c>
      <c r="N17" s="100">
        <v>0</v>
      </c>
      <c r="O17" s="100">
        <v>0</v>
      </c>
      <c r="P17" s="50"/>
    </row>
    <row r="18" spans="1:18" s="11" customFormat="1" x14ac:dyDescent="0.25">
      <c r="A18" s="43" t="s">
        <v>16</v>
      </c>
      <c r="B18" s="31">
        <v>43.2</v>
      </c>
      <c r="C18" s="31">
        <v>0</v>
      </c>
      <c r="D18" s="31">
        <v>43.2</v>
      </c>
      <c r="E18" s="31">
        <v>0</v>
      </c>
      <c r="F18" s="31">
        <v>0</v>
      </c>
      <c r="G18" s="31">
        <v>0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100">
        <v>0</v>
      </c>
      <c r="O18" s="100">
        <v>0</v>
      </c>
      <c r="P18" s="50"/>
    </row>
    <row r="19" spans="1:18" s="11" customFormat="1" x14ac:dyDescent="0.25">
      <c r="A19" s="43" t="s">
        <v>17</v>
      </c>
      <c r="B19" s="31">
        <v>43.2</v>
      </c>
      <c r="C19" s="31">
        <v>0</v>
      </c>
      <c r="D19" s="31">
        <v>43.2</v>
      </c>
      <c r="E19" s="31">
        <v>0</v>
      </c>
      <c r="F19" s="31">
        <v>0</v>
      </c>
      <c r="G19" s="31">
        <v>0</v>
      </c>
      <c r="H19" s="31">
        <v>0</v>
      </c>
      <c r="I19" s="31">
        <v>0</v>
      </c>
      <c r="J19" s="31">
        <v>0</v>
      </c>
      <c r="K19" s="31">
        <v>0</v>
      </c>
      <c r="L19" s="31">
        <v>0</v>
      </c>
      <c r="M19" s="31">
        <v>0</v>
      </c>
      <c r="N19" s="100">
        <v>0</v>
      </c>
      <c r="O19" s="100">
        <v>0</v>
      </c>
      <c r="P19" s="50"/>
    </row>
    <row r="20" spans="1:18" s="11" customFormat="1" x14ac:dyDescent="0.25">
      <c r="A20" s="43" t="s">
        <v>18</v>
      </c>
      <c r="B20" s="31">
        <v>32.5</v>
      </c>
      <c r="C20" s="31">
        <v>0</v>
      </c>
      <c r="D20" s="31">
        <v>32.5</v>
      </c>
      <c r="E20" s="31">
        <v>0</v>
      </c>
      <c r="F20" s="31">
        <v>0</v>
      </c>
      <c r="G20" s="31">
        <v>0</v>
      </c>
      <c r="H20" s="31">
        <v>0</v>
      </c>
      <c r="I20" s="31">
        <v>0</v>
      </c>
      <c r="J20" s="31">
        <v>0</v>
      </c>
      <c r="K20" s="31">
        <v>0</v>
      </c>
      <c r="L20" s="31">
        <v>0</v>
      </c>
      <c r="M20" s="31">
        <v>0</v>
      </c>
      <c r="N20" s="100">
        <v>0</v>
      </c>
      <c r="O20" s="100">
        <v>0</v>
      </c>
      <c r="P20" s="50"/>
    </row>
    <row r="21" spans="1:18" s="11" customFormat="1" x14ac:dyDescent="0.25">
      <c r="A21" s="43" t="s">
        <v>19</v>
      </c>
      <c r="B21" s="31">
        <v>32.5</v>
      </c>
      <c r="C21" s="31">
        <v>0</v>
      </c>
      <c r="D21" s="31">
        <v>32.5</v>
      </c>
      <c r="E21" s="31">
        <v>32.5</v>
      </c>
      <c r="F21" s="31">
        <v>0</v>
      </c>
      <c r="G21" s="31">
        <v>32.5</v>
      </c>
      <c r="H21" s="31">
        <v>32.5</v>
      </c>
      <c r="I21" s="31">
        <v>0</v>
      </c>
      <c r="J21" s="31">
        <v>32.5</v>
      </c>
      <c r="K21" s="31">
        <v>32.5</v>
      </c>
      <c r="L21" s="31">
        <v>0</v>
      </c>
      <c r="M21" s="31">
        <v>32.5</v>
      </c>
      <c r="N21" s="100">
        <v>1</v>
      </c>
      <c r="O21" s="100">
        <v>1</v>
      </c>
      <c r="P21" s="50"/>
    </row>
    <row r="22" spans="1:18" s="11" customFormat="1" x14ac:dyDescent="0.25">
      <c r="A22" s="43" t="s">
        <v>20</v>
      </c>
      <c r="B22" s="31">
        <v>21.6</v>
      </c>
      <c r="C22" s="31">
        <v>0</v>
      </c>
      <c r="D22" s="31">
        <v>21.6</v>
      </c>
      <c r="E22" s="31">
        <v>21.6</v>
      </c>
      <c r="F22" s="31">
        <v>0</v>
      </c>
      <c r="G22" s="31">
        <v>21.6</v>
      </c>
      <c r="H22" s="31">
        <v>0</v>
      </c>
      <c r="I22" s="31">
        <v>0</v>
      </c>
      <c r="J22" s="31">
        <v>0</v>
      </c>
      <c r="K22" s="31">
        <v>0</v>
      </c>
      <c r="L22" s="31">
        <v>0</v>
      </c>
      <c r="M22" s="31">
        <v>0</v>
      </c>
      <c r="N22" s="100">
        <v>0</v>
      </c>
      <c r="O22" s="100">
        <f t="shared" ref="O22:O72" si="2">K22/E22</f>
        <v>0</v>
      </c>
      <c r="P22" s="50"/>
    </row>
    <row r="23" spans="1:18" s="11" customFormat="1" x14ac:dyDescent="0.25">
      <c r="A23" s="43" t="s">
        <v>21</v>
      </c>
      <c r="B23" s="31">
        <v>21.6</v>
      </c>
      <c r="C23" s="31">
        <v>0</v>
      </c>
      <c r="D23" s="31">
        <v>21.6</v>
      </c>
      <c r="E23" s="31">
        <v>21.6</v>
      </c>
      <c r="F23" s="31">
        <v>0</v>
      </c>
      <c r="G23" s="31">
        <v>21.6</v>
      </c>
      <c r="H23" s="31">
        <v>0</v>
      </c>
      <c r="I23" s="31">
        <v>0</v>
      </c>
      <c r="J23" s="31">
        <v>0</v>
      </c>
      <c r="K23" s="31">
        <v>0</v>
      </c>
      <c r="L23" s="31">
        <v>0</v>
      </c>
      <c r="M23" s="31">
        <v>0</v>
      </c>
      <c r="N23" s="100">
        <v>0</v>
      </c>
      <c r="O23" s="100">
        <v>0</v>
      </c>
      <c r="P23" s="50"/>
    </row>
    <row r="24" spans="1:18" s="11" customFormat="1" x14ac:dyDescent="0.25">
      <c r="A24" s="43" t="s">
        <v>22</v>
      </c>
      <c r="B24" s="31">
        <v>10.8</v>
      </c>
      <c r="C24" s="31">
        <v>0</v>
      </c>
      <c r="D24" s="31">
        <v>10.8</v>
      </c>
      <c r="E24" s="31">
        <v>0</v>
      </c>
      <c r="F24" s="31">
        <v>0</v>
      </c>
      <c r="G24" s="31">
        <v>0</v>
      </c>
      <c r="H24" s="31">
        <v>0</v>
      </c>
      <c r="I24" s="31">
        <v>0</v>
      </c>
      <c r="J24" s="31">
        <v>0</v>
      </c>
      <c r="K24" s="31">
        <v>0</v>
      </c>
      <c r="L24" s="31">
        <v>0</v>
      </c>
      <c r="M24" s="31">
        <v>0</v>
      </c>
      <c r="N24" s="100">
        <v>0</v>
      </c>
      <c r="O24" s="100">
        <v>0</v>
      </c>
      <c r="P24" s="50"/>
    </row>
    <row r="25" spans="1:18" s="11" customFormat="1" x14ac:dyDescent="0.25">
      <c r="A25" s="43" t="s">
        <v>23</v>
      </c>
      <c r="B25" s="31">
        <v>21.6</v>
      </c>
      <c r="C25" s="31">
        <v>0</v>
      </c>
      <c r="D25" s="31">
        <v>21.6</v>
      </c>
      <c r="E25" s="31">
        <v>21.6</v>
      </c>
      <c r="F25" s="31">
        <v>0</v>
      </c>
      <c r="G25" s="31">
        <v>21.6</v>
      </c>
      <c r="H25" s="31">
        <v>0</v>
      </c>
      <c r="I25" s="31">
        <v>0</v>
      </c>
      <c r="J25" s="31">
        <v>0</v>
      </c>
      <c r="K25" s="31">
        <v>0</v>
      </c>
      <c r="L25" s="31">
        <v>0</v>
      </c>
      <c r="M25" s="31">
        <v>0</v>
      </c>
      <c r="N25" s="100">
        <f t="shared" ref="N25" si="3">H25/E25</f>
        <v>0</v>
      </c>
      <c r="O25" s="100">
        <f t="shared" si="2"/>
        <v>0</v>
      </c>
      <c r="P25" s="50"/>
    </row>
    <row r="26" spans="1:18" s="11" customFormat="1" x14ac:dyDescent="0.25">
      <c r="A26" s="43" t="s">
        <v>24</v>
      </c>
      <c r="B26" s="31">
        <v>21.6</v>
      </c>
      <c r="C26" s="31">
        <v>0</v>
      </c>
      <c r="D26" s="31">
        <v>21.6</v>
      </c>
      <c r="E26" s="31">
        <v>21.6</v>
      </c>
      <c r="F26" s="31">
        <v>0</v>
      </c>
      <c r="G26" s="31">
        <v>21.6</v>
      </c>
      <c r="H26" s="31">
        <v>0</v>
      </c>
      <c r="I26" s="31">
        <v>0</v>
      </c>
      <c r="J26" s="31">
        <v>0</v>
      </c>
      <c r="K26" s="31">
        <v>0</v>
      </c>
      <c r="L26" s="31">
        <v>0</v>
      </c>
      <c r="M26" s="31">
        <v>0</v>
      </c>
      <c r="N26" s="100">
        <v>0</v>
      </c>
      <c r="O26" s="100">
        <v>0</v>
      </c>
      <c r="P26" s="50"/>
    </row>
    <row r="27" spans="1:18" s="11" customFormat="1" x14ac:dyDescent="0.25">
      <c r="A27" s="43" t="s">
        <v>25</v>
      </c>
      <c r="B27" s="31">
        <v>10.8</v>
      </c>
      <c r="C27" s="31">
        <v>0</v>
      </c>
      <c r="D27" s="31">
        <v>10.8</v>
      </c>
      <c r="E27" s="31">
        <v>0</v>
      </c>
      <c r="F27" s="31">
        <v>0</v>
      </c>
      <c r="G27" s="31">
        <v>0</v>
      </c>
      <c r="H27" s="31">
        <v>0</v>
      </c>
      <c r="I27" s="31">
        <v>0</v>
      </c>
      <c r="J27" s="31">
        <v>0</v>
      </c>
      <c r="K27" s="31">
        <v>0</v>
      </c>
      <c r="L27" s="31">
        <v>0</v>
      </c>
      <c r="M27" s="31">
        <v>0</v>
      </c>
      <c r="N27" s="100">
        <v>0</v>
      </c>
      <c r="O27" s="100">
        <v>0</v>
      </c>
    </row>
    <row r="28" spans="1:18" s="11" customFormat="1" ht="31.5" x14ac:dyDescent="0.25">
      <c r="A28" s="43" t="s">
        <v>26</v>
      </c>
      <c r="B28" s="31">
        <v>10.8</v>
      </c>
      <c r="C28" s="31">
        <v>0</v>
      </c>
      <c r="D28" s="31">
        <v>10.8</v>
      </c>
      <c r="E28" s="31">
        <v>0</v>
      </c>
      <c r="F28" s="31">
        <v>0</v>
      </c>
      <c r="G28" s="31">
        <v>0</v>
      </c>
      <c r="H28" s="31">
        <v>0</v>
      </c>
      <c r="I28" s="31">
        <v>0</v>
      </c>
      <c r="J28" s="31">
        <v>0</v>
      </c>
      <c r="K28" s="31">
        <v>0</v>
      </c>
      <c r="L28" s="31">
        <v>0</v>
      </c>
      <c r="M28" s="31">
        <v>0</v>
      </c>
      <c r="N28" s="100">
        <v>0</v>
      </c>
      <c r="O28" s="100">
        <v>0</v>
      </c>
    </row>
    <row r="29" spans="1:18" s="40" customFormat="1" ht="31.5" x14ac:dyDescent="0.25">
      <c r="A29" s="44" t="s">
        <v>51</v>
      </c>
      <c r="B29" s="53">
        <v>1259.5</v>
      </c>
      <c r="C29" s="53">
        <v>0</v>
      </c>
      <c r="D29" s="53">
        <v>1259.5</v>
      </c>
      <c r="E29" s="53">
        <v>694.9</v>
      </c>
      <c r="F29" s="53">
        <v>0</v>
      </c>
      <c r="G29" s="53">
        <v>694.9</v>
      </c>
      <c r="H29" s="53">
        <f>J29</f>
        <v>694.8</v>
      </c>
      <c r="I29" s="53">
        <v>0</v>
      </c>
      <c r="J29" s="53">
        <v>694.8</v>
      </c>
      <c r="K29" s="53">
        <v>694.8</v>
      </c>
      <c r="L29" s="53">
        <v>0</v>
      </c>
      <c r="M29" s="53">
        <v>694.8</v>
      </c>
      <c r="N29" s="99">
        <v>1</v>
      </c>
      <c r="O29" s="99">
        <v>1</v>
      </c>
      <c r="Q29" s="40">
        <v>1</v>
      </c>
      <c r="R29" s="40">
        <v>1</v>
      </c>
    </row>
    <row r="30" spans="1:18" s="11" customFormat="1" ht="47.25" x14ac:dyDescent="0.25">
      <c r="A30" s="44" t="s">
        <v>27</v>
      </c>
      <c r="B30" s="53">
        <v>100</v>
      </c>
      <c r="C30" s="53">
        <f>SUM(C13:C28)</f>
        <v>0</v>
      </c>
      <c r="D30" s="53">
        <v>100</v>
      </c>
      <c r="E30" s="53">
        <v>100</v>
      </c>
      <c r="F30" s="53">
        <v>0</v>
      </c>
      <c r="G30" s="53">
        <v>100</v>
      </c>
      <c r="H30" s="53">
        <v>100</v>
      </c>
      <c r="I30" s="53">
        <f>SUM(I13:I28)</f>
        <v>0</v>
      </c>
      <c r="J30" s="53">
        <v>100</v>
      </c>
      <c r="K30" s="54">
        <f>M30</f>
        <v>100</v>
      </c>
      <c r="L30" s="54">
        <f>SUM(L13:L28)</f>
        <v>0</v>
      </c>
      <c r="M30" s="54">
        <v>100</v>
      </c>
      <c r="N30" s="99">
        <v>1</v>
      </c>
      <c r="O30" s="99">
        <f t="shared" si="2"/>
        <v>1</v>
      </c>
      <c r="P30" s="50"/>
      <c r="Q30" s="11">
        <v>1</v>
      </c>
      <c r="R30" s="11">
        <v>1</v>
      </c>
    </row>
    <row r="31" spans="1:18" s="40" customFormat="1" ht="47.25" x14ac:dyDescent="0.25">
      <c r="A31" s="44" t="s">
        <v>52</v>
      </c>
      <c r="B31" s="53">
        <f>SUM(B32:B49)</f>
        <v>8923.2999999999993</v>
      </c>
      <c r="C31" s="53">
        <f t="shared" ref="C31:M31" si="4">SUM(C32:C49)</f>
        <v>0</v>
      </c>
      <c r="D31" s="53">
        <f t="shared" si="4"/>
        <v>8923.2999999999993</v>
      </c>
      <c r="E31" s="53">
        <f t="shared" si="4"/>
        <v>1988.1000000000004</v>
      </c>
      <c r="F31" s="53">
        <f t="shared" si="4"/>
        <v>0</v>
      </c>
      <c r="G31" s="53">
        <f t="shared" si="4"/>
        <v>1988.1000000000004</v>
      </c>
      <c r="H31" s="53">
        <f t="shared" si="4"/>
        <v>1359.2070000000001</v>
      </c>
      <c r="I31" s="53">
        <f t="shared" si="4"/>
        <v>0</v>
      </c>
      <c r="J31" s="53">
        <f t="shared" si="4"/>
        <v>1359.2000000000003</v>
      </c>
      <c r="K31" s="53">
        <f>SUM(K32:K49)</f>
        <v>1359.2000000000003</v>
      </c>
      <c r="L31" s="53">
        <f t="shared" si="4"/>
        <v>0</v>
      </c>
      <c r="M31" s="53">
        <f>SUM(M32:M49)</f>
        <v>1359.2000000000003</v>
      </c>
      <c r="N31" s="99">
        <v>0.68400000000000005</v>
      </c>
      <c r="O31" s="99">
        <f t="shared" si="2"/>
        <v>0.68366782355012323</v>
      </c>
      <c r="Q31" s="40">
        <v>1</v>
      </c>
      <c r="R31" s="40">
        <v>1</v>
      </c>
    </row>
    <row r="32" spans="1:18" s="11" customFormat="1" x14ac:dyDescent="0.25">
      <c r="A32" s="43" t="s">
        <v>8</v>
      </c>
      <c r="B32" s="31">
        <v>4054.1</v>
      </c>
      <c r="C32" s="31">
        <v>0</v>
      </c>
      <c r="D32" s="31">
        <v>4054.1</v>
      </c>
      <c r="E32" s="31">
        <v>0</v>
      </c>
      <c r="F32" s="31">
        <v>0</v>
      </c>
      <c r="G32" s="31">
        <v>0</v>
      </c>
      <c r="H32" s="31">
        <v>0</v>
      </c>
      <c r="I32" s="31">
        <v>0</v>
      </c>
      <c r="J32" s="31">
        <v>0</v>
      </c>
      <c r="K32" s="31">
        <v>0</v>
      </c>
      <c r="L32" s="31">
        <v>0</v>
      </c>
      <c r="M32" s="31">
        <v>0</v>
      </c>
      <c r="N32" s="100">
        <v>0</v>
      </c>
      <c r="O32" s="100">
        <v>0</v>
      </c>
      <c r="P32" s="51"/>
    </row>
    <row r="33" spans="1:16" s="11" customFormat="1" x14ac:dyDescent="0.25">
      <c r="A33" s="43" t="s">
        <v>9</v>
      </c>
      <c r="B33" s="31">
        <v>158.80000000000001</v>
      </c>
      <c r="C33" s="31">
        <v>0</v>
      </c>
      <c r="D33" s="31">
        <v>158.80000000000001</v>
      </c>
      <c r="E33" s="31">
        <v>158.80000000000001</v>
      </c>
      <c r="F33" s="31">
        <v>0</v>
      </c>
      <c r="G33" s="31">
        <v>158.80000000000001</v>
      </c>
      <c r="H33" s="31">
        <v>158.80000000000001</v>
      </c>
      <c r="I33" s="31">
        <v>0</v>
      </c>
      <c r="J33" s="31">
        <v>158.80000000000001</v>
      </c>
      <c r="K33" s="31">
        <v>158.80000000000001</v>
      </c>
      <c r="L33" s="31">
        <v>0</v>
      </c>
      <c r="M33" s="31">
        <v>158.80000000000001</v>
      </c>
      <c r="N33" s="100">
        <v>1</v>
      </c>
      <c r="O33" s="100">
        <v>1</v>
      </c>
      <c r="P33" s="51"/>
    </row>
    <row r="34" spans="1:16" s="11" customFormat="1" x14ac:dyDescent="0.25">
      <c r="A34" s="43" t="s">
        <v>10</v>
      </c>
      <c r="B34" s="31">
        <v>278</v>
      </c>
      <c r="C34" s="31">
        <v>0</v>
      </c>
      <c r="D34" s="31">
        <v>278</v>
      </c>
      <c r="E34" s="31">
        <v>278</v>
      </c>
      <c r="F34" s="31">
        <v>0</v>
      </c>
      <c r="G34" s="31">
        <v>278</v>
      </c>
      <c r="H34" s="31">
        <v>278</v>
      </c>
      <c r="I34" s="31">
        <v>0</v>
      </c>
      <c r="J34" s="31">
        <v>278</v>
      </c>
      <c r="K34" s="31">
        <v>278</v>
      </c>
      <c r="L34" s="31">
        <v>0</v>
      </c>
      <c r="M34" s="31">
        <v>278</v>
      </c>
      <c r="N34" s="100">
        <v>1</v>
      </c>
      <c r="O34" s="100">
        <v>1</v>
      </c>
      <c r="P34" s="51"/>
    </row>
    <row r="35" spans="1:16" s="11" customFormat="1" x14ac:dyDescent="0.25">
      <c r="A35" s="43" t="s">
        <v>11</v>
      </c>
      <c r="B35" s="31">
        <v>111.1</v>
      </c>
      <c r="C35" s="31">
        <v>0</v>
      </c>
      <c r="D35" s="31">
        <v>111.1</v>
      </c>
      <c r="E35" s="31">
        <v>111.1</v>
      </c>
      <c r="F35" s="31">
        <v>0</v>
      </c>
      <c r="G35" s="31">
        <v>111.1</v>
      </c>
      <c r="H35" s="31">
        <v>36.200000000000003</v>
      </c>
      <c r="I35" s="31">
        <v>0</v>
      </c>
      <c r="J35" s="31">
        <v>36.200000000000003</v>
      </c>
      <c r="K35" s="31">
        <v>36.200000000000003</v>
      </c>
      <c r="L35" s="31">
        <v>0</v>
      </c>
      <c r="M35" s="31">
        <v>36.200000000000003</v>
      </c>
      <c r="N35" s="100">
        <v>0.32600000000000001</v>
      </c>
      <c r="O35" s="100">
        <v>0.32600000000000001</v>
      </c>
      <c r="P35" s="51"/>
    </row>
    <row r="36" spans="1:16" s="11" customFormat="1" x14ac:dyDescent="0.25">
      <c r="A36" s="43" t="s">
        <v>12</v>
      </c>
      <c r="B36" s="31">
        <v>89.7</v>
      </c>
      <c r="C36" s="31">
        <v>0</v>
      </c>
      <c r="D36" s="31">
        <v>89.7</v>
      </c>
      <c r="E36" s="31">
        <v>89.7</v>
      </c>
      <c r="F36" s="31">
        <v>0</v>
      </c>
      <c r="G36" s="31">
        <v>89.7</v>
      </c>
      <c r="H36" s="31">
        <v>0</v>
      </c>
      <c r="I36" s="31">
        <v>0</v>
      </c>
      <c r="J36" s="31">
        <v>0</v>
      </c>
      <c r="K36" s="31">
        <v>0</v>
      </c>
      <c r="L36" s="31">
        <v>0</v>
      </c>
      <c r="M36" s="31">
        <v>0</v>
      </c>
      <c r="N36" s="100">
        <v>0</v>
      </c>
      <c r="O36" s="100">
        <v>0</v>
      </c>
      <c r="P36" s="51"/>
    </row>
    <row r="37" spans="1:16" s="11" customFormat="1" x14ac:dyDescent="0.25">
      <c r="A37" s="43" t="s">
        <v>13</v>
      </c>
      <c r="B37" s="31">
        <v>2409.8000000000002</v>
      </c>
      <c r="C37" s="31">
        <v>0</v>
      </c>
      <c r="D37" s="31">
        <v>2409.8000000000002</v>
      </c>
      <c r="E37" s="31">
        <v>55.7</v>
      </c>
      <c r="F37" s="31">
        <v>0</v>
      </c>
      <c r="G37" s="31">
        <v>55.7</v>
      </c>
      <c r="H37" s="31">
        <v>55.6</v>
      </c>
      <c r="I37" s="31">
        <v>0</v>
      </c>
      <c r="J37" s="31">
        <v>55.6</v>
      </c>
      <c r="K37" s="31">
        <v>55.6</v>
      </c>
      <c r="L37" s="31">
        <v>0</v>
      </c>
      <c r="M37" s="31">
        <v>55.6</v>
      </c>
      <c r="N37" s="100">
        <v>0.999</v>
      </c>
      <c r="O37" s="100">
        <v>0.999</v>
      </c>
      <c r="P37" s="51"/>
    </row>
    <row r="38" spans="1:16" s="11" customFormat="1" x14ac:dyDescent="0.25">
      <c r="A38" s="43" t="s">
        <v>14</v>
      </c>
      <c r="B38" s="31">
        <v>162.30000000000001</v>
      </c>
      <c r="C38" s="31">
        <v>0</v>
      </c>
      <c r="D38" s="31">
        <v>162.30000000000001</v>
      </c>
      <c r="E38" s="31">
        <v>35.799999999999997</v>
      </c>
      <c r="F38" s="31">
        <v>0</v>
      </c>
      <c r="G38" s="31">
        <v>35.799999999999997</v>
      </c>
      <c r="H38" s="31">
        <v>35.744999999999997</v>
      </c>
      <c r="I38" s="31">
        <v>0</v>
      </c>
      <c r="J38" s="31">
        <v>35.700000000000003</v>
      </c>
      <c r="K38" s="31">
        <v>35.700000000000003</v>
      </c>
      <c r="L38" s="31">
        <v>0</v>
      </c>
      <c r="M38" s="31">
        <v>35.700000000000003</v>
      </c>
      <c r="N38" s="100">
        <v>0.999</v>
      </c>
      <c r="O38" s="100">
        <v>0.999</v>
      </c>
      <c r="P38" s="51"/>
    </row>
    <row r="39" spans="1:16" s="11" customFormat="1" x14ac:dyDescent="0.25">
      <c r="A39" s="43" t="s">
        <v>15</v>
      </c>
      <c r="B39" s="31">
        <v>166.5</v>
      </c>
      <c r="C39" s="31">
        <v>0</v>
      </c>
      <c r="D39" s="31">
        <v>166.5</v>
      </c>
      <c r="E39" s="31">
        <v>111</v>
      </c>
      <c r="F39" s="31">
        <v>0</v>
      </c>
      <c r="G39" s="31">
        <v>111</v>
      </c>
      <c r="H39" s="31">
        <v>99.8</v>
      </c>
      <c r="I39" s="31">
        <v>0</v>
      </c>
      <c r="J39" s="31">
        <v>99.8</v>
      </c>
      <c r="K39" s="31">
        <v>99.8</v>
      </c>
      <c r="L39" s="31">
        <v>0</v>
      </c>
      <c r="M39" s="31">
        <v>99.8</v>
      </c>
      <c r="N39" s="100">
        <v>0.89900000000000002</v>
      </c>
      <c r="O39" s="100">
        <v>0.89900000000000002</v>
      </c>
      <c r="P39" s="51"/>
    </row>
    <row r="40" spans="1:16" s="11" customFormat="1" x14ac:dyDescent="0.25">
      <c r="A40" s="43" t="s">
        <v>16</v>
      </c>
      <c r="B40" s="31">
        <v>167.6</v>
      </c>
      <c r="C40" s="31">
        <v>0</v>
      </c>
      <c r="D40" s="31">
        <v>167.6</v>
      </c>
      <c r="E40" s="31">
        <v>81.2</v>
      </c>
      <c r="F40" s="31">
        <v>0</v>
      </c>
      <c r="G40" s="31">
        <v>81.2</v>
      </c>
      <c r="H40" s="31">
        <v>81.111999999999995</v>
      </c>
      <c r="I40" s="31">
        <v>0</v>
      </c>
      <c r="J40" s="31">
        <v>81.099999999999994</v>
      </c>
      <c r="K40" s="31">
        <v>81.099999999999994</v>
      </c>
      <c r="L40" s="31">
        <v>0</v>
      </c>
      <c r="M40" s="31">
        <v>81.099999999999994</v>
      </c>
      <c r="N40" s="100">
        <v>0.996</v>
      </c>
      <c r="O40" s="100">
        <v>0.996</v>
      </c>
      <c r="P40" s="51"/>
    </row>
    <row r="41" spans="1:16" s="11" customFormat="1" x14ac:dyDescent="0.25">
      <c r="A41" s="43" t="s">
        <v>17</v>
      </c>
      <c r="B41" s="31">
        <v>410</v>
      </c>
      <c r="C41" s="31">
        <v>0</v>
      </c>
      <c r="D41" s="31">
        <v>410</v>
      </c>
      <c r="E41" s="31">
        <v>403.1</v>
      </c>
      <c r="F41" s="31">
        <v>0</v>
      </c>
      <c r="G41" s="31">
        <v>403.1</v>
      </c>
      <c r="H41" s="31">
        <v>403.05</v>
      </c>
      <c r="I41" s="31">
        <v>0</v>
      </c>
      <c r="J41" s="31">
        <v>403.1</v>
      </c>
      <c r="K41" s="31">
        <v>403.1</v>
      </c>
      <c r="L41" s="31">
        <v>0</v>
      </c>
      <c r="M41" s="31">
        <v>403.1</v>
      </c>
      <c r="N41" s="100">
        <v>1</v>
      </c>
      <c r="O41" s="100">
        <f t="shared" si="2"/>
        <v>1</v>
      </c>
      <c r="P41" s="51"/>
    </row>
    <row r="42" spans="1:16" s="11" customFormat="1" x14ac:dyDescent="0.25">
      <c r="A42" s="43" t="s">
        <v>18</v>
      </c>
      <c r="B42" s="31">
        <v>113.2</v>
      </c>
      <c r="C42" s="31">
        <v>0</v>
      </c>
      <c r="D42" s="31">
        <v>113.2</v>
      </c>
      <c r="E42" s="31">
        <v>24</v>
      </c>
      <c r="F42" s="31">
        <v>0</v>
      </c>
      <c r="G42" s="31">
        <v>24</v>
      </c>
      <c r="H42" s="31">
        <v>24</v>
      </c>
      <c r="I42" s="31">
        <v>0</v>
      </c>
      <c r="J42" s="31">
        <v>24</v>
      </c>
      <c r="K42" s="31">
        <v>24</v>
      </c>
      <c r="L42" s="31">
        <v>0</v>
      </c>
      <c r="M42" s="31">
        <v>24</v>
      </c>
      <c r="N42" s="100">
        <v>1</v>
      </c>
      <c r="O42" s="100">
        <v>1</v>
      </c>
      <c r="P42" s="51"/>
    </row>
    <row r="43" spans="1:16" s="11" customFormat="1" x14ac:dyDescent="0.25">
      <c r="A43" s="43" t="s">
        <v>19</v>
      </c>
      <c r="B43" s="31">
        <v>125</v>
      </c>
      <c r="C43" s="31">
        <v>0</v>
      </c>
      <c r="D43" s="31">
        <v>125</v>
      </c>
      <c r="E43" s="31">
        <v>44</v>
      </c>
      <c r="F43" s="31">
        <v>0</v>
      </c>
      <c r="G43" s="31">
        <v>44</v>
      </c>
      <c r="H43" s="31">
        <v>44</v>
      </c>
      <c r="I43" s="31">
        <v>0</v>
      </c>
      <c r="J43" s="31">
        <v>44</v>
      </c>
      <c r="K43" s="31">
        <v>44</v>
      </c>
      <c r="L43" s="31">
        <v>0</v>
      </c>
      <c r="M43" s="31">
        <v>44</v>
      </c>
      <c r="N43" s="100">
        <v>1</v>
      </c>
      <c r="O43" s="100">
        <v>1</v>
      </c>
      <c r="P43" s="51"/>
    </row>
    <row r="44" spans="1:16" s="11" customFormat="1" x14ac:dyDescent="0.25">
      <c r="A44" s="43" t="s">
        <v>20</v>
      </c>
      <c r="B44" s="31">
        <v>148.30000000000001</v>
      </c>
      <c r="C44" s="31">
        <v>0</v>
      </c>
      <c r="D44" s="31">
        <v>148.30000000000001</v>
      </c>
      <c r="E44" s="31">
        <v>95.5</v>
      </c>
      <c r="F44" s="31">
        <v>0</v>
      </c>
      <c r="G44" s="31">
        <v>95.5</v>
      </c>
      <c r="H44" s="31">
        <v>95.5</v>
      </c>
      <c r="I44" s="31">
        <v>0</v>
      </c>
      <c r="J44" s="31">
        <v>95.5</v>
      </c>
      <c r="K44" s="31">
        <v>95.5</v>
      </c>
      <c r="L44" s="31">
        <v>0</v>
      </c>
      <c r="M44" s="31">
        <v>95.5</v>
      </c>
      <c r="N44" s="100">
        <v>1</v>
      </c>
      <c r="O44" s="100">
        <v>1</v>
      </c>
      <c r="P44" s="51"/>
    </row>
    <row r="45" spans="1:16" s="11" customFormat="1" x14ac:dyDescent="0.25">
      <c r="A45" s="43" t="s">
        <v>21</v>
      </c>
      <c r="B45" s="31">
        <v>138.4</v>
      </c>
      <c r="C45" s="31">
        <v>0</v>
      </c>
      <c r="D45" s="31">
        <v>138.4</v>
      </c>
      <c r="E45" s="31">
        <v>138.4</v>
      </c>
      <c r="F45" s="31">
        <v>0</v>
      </c>
      <c r="G45" s="31">
        <v>138.4</v>
      </c>
      <c r="H45" s="31">
        <v>0</v>
      </c>
      <c r="I45" s="31">
        <v>0</v>
      </c>
      <c r="J45" s="31">
        <v>0</v>
      </c>
      <c r="K45" s="31">
        <v>0</v>
      </c>
      <c r="L45" s="31">
        <v>0</v>
      </c>
      <c r="M45" s="31">
        <v>0</v>
      </c>
      <c r="N45" s="100">
        <f>H46/E45</f>
        <v>0</v>
      </c>
      <c r="O45" s="100">
        <f t="shared" si="2"/>
        <v>0</v>
      </c>
      <c r="P45" s="51"/>
    </row>
    <row r="46" spans="1:16" s="11" customFormat="1" x14ac:dyDescent="0.25">
      <c r="A46" s="43" t="s">
        <v>22</v>
      </c>
      <c r="B46" s="31">
        <v>86.1</v>
      </c>
      <c r="C46" s="31">
        <v>0</v>
      </c>
      <c r="D46" s="31">
        <v>86.1</v>
      </c>
      <c r="E46" s="31">
        <v>57.4</v>
      </c>
      <c r="F46" s="31">
        <v>0</v>
      </c>
      <c r="G46" s="31">
        <v>57.4</v>
      </c>
      <c r="H46" s="31">
        <v>0</v>
      </c>
      <c r="I46" s="31">
        <v>0</v>
      </c>
      <c r="J46" s="31">
        <v>0</v>
      </c>
      <c r="K46" s="31">
        <v>0</v>
      </c>
      <c r="L46" s="31">
        <v>0</v>
      </c>
      <c r="M46" s="31">
        <v>0</v>
      </c>
      <c r="N46" s="100">
        <v>0</v>
      </c>
      <c r="O46" s="100">
        <v>0</v>
      </c>
      <c r="P46" s="51"/>
    </row>
    <row r="47" spans="1:16" s="11" customFormat="1" x14ac:dyDescent="0.25">
      <c r="A47" s="43" t="s">
        <v>23</v>
      </c>
      <c r="B47" s="31">
        <v>65.900000000000006</v>
      </c>
      <c r="C47" s="31">
        <v>0</v>
      </c>
      <c r="D47" s="31">
        <v>65.900000000000006</v>
      </c>
      <c r="E47" s="31">
        <v>65.900000000000006</v>
      </c>
      <c r="F47" s="31">
        <v>0</v>
      </c>
      <c r="G47" s="31">
        <v>65.900000000000006</v>
      </c>
      <c r="H47" s="31">
        <v>47.4</v>
      </c>
      <c r="I47" s="31">
        <v>0</v>
      </c>
      <c r="J47" s="31">
        <v>47.4</v>
      </c>
      <c r="K47" s="31">
        <f>M47</f>
        <v>47.4</v>
      </c>
      <c r="L47" s="31">
        <v>0</v>
      </c>
      <c r="M47" s="31">
        <v>47.4</v>
      </c>
      <c r="N47" s="100">
        <v>0.71899999999999997</v>
      </c>
      <c r="O47" s="100">
        <v>0.71899999999999997</v>
      </c>
      <c r="P47" s="51"/>
    </row>
    <row r="48" spans="1:16" s="11" customFormat="1" x14ac:dyDescent="0.25">
      <c r="A48" s="43" t="s">
        <v>24</v>
      </c>
      <c r="B48" s="31">
        <v>118.4</v>
      </c>
      <c r="C48" s="31">
        <v>0</v>
      </c>
      <c r="D48" s="31">
        <v>118.4</v>
      </c>
      <c r="E48" s="31">
        <v>118.4</v>
      </c>
      <c r="F48" s="31">
        <v>0</v>
      </c>
      <c r="G48" s="31">
        <v>118.4</v>
      </c>
      <c r="H48" s="31">
        <v>0</v>
      </c>
      <c r="I48" s="31">
        <v>0</v>
      </c>
      <c r="J48" s="31">
        <v>0</v>
      </c>
      <c r="K48" s="31">
        <v>0</v>
      </c>
      <c r="L48" s="31">
        <v>0</v>
      </c>
      <c r="M48" s="31">
        <v>0</v>
      </c>
      <c r="N48" s="100">
        <v>0</v>
      </c>
      <c r="O48" s="100">
        <v>0</v>
      </c>
      <c r="P48" s="51"/>
    </row>
    <row r="49" spans="1:18" s="11" customFormat="1" x14ac:dyDescent="0.25">
      <c r="A49" s="43" t="s">
        <v>25</v>
      </c>
      <c r="B49" s="31">
        <v>120.1</v>
      </c>
      <c r="C49" s="31">
        <v>0</v>
      </c>
      <c r="D49" s="31">
        <v>120.1</v>
      </c>
      <c r="E49" s="31">
        <v>120.1</v>
      </c>
      <c r="F49" s="31">
        <v>0</v>
      </c>
      <c r="G49" s="31">
        <v>120.1</v>
      </c>
      <c r="H49" s="31">
        <v>0</v>
      </c>
      <c r="I49" s="31">
        <v>0</v>
      </c>
      <c r="J49" s="31">
        <v>0</v>
      </c>
      <c r="K49" s="31">
        <v>0</v>
      </c>
      <c r="L49" s="31">
        <v>0</v>
      </c>
      <c r="M49" s="31">
        <v>0</v>
      </c>
      <c r="N49" s="100">
        <v>0</v>
      </c>
      <c r="O49" s="100">
        <v>0</v>
      </c>
      <c r="P49" s="51"/>
    </row>
    <row r="50" spans="1:18" s="11" customFormat="1" x14ac:dyDescent="0.25">
      <c r="A50" s="101" t="s">
        <v>116</v>
      </c>
      <c r="B50" s="53">
        <f>B51</f>
        <v>1921.6</v>
      </c>
      <c r="C50" s="53">
        <f t="shared" ref="C50:M50" si="5">C51</f>
        <v>0</v>
      </c>
      <c r="D50" s="53">
        <f t="shared" si="5"/>
        <v>1921.6</v>
      </c>
      <c r="E50" s="53">
        <f t="shared" si="5"/>
        <v>1921.6</v>
      </c>
      <c r="F50" s="53">
        <f t="shared" si="5"/>
        <v>0</v>
      </c>
      <c r="G50" s="53">
        <f t="shared" si="5"/>
        <v>1921.6</v>
      </c>
      <c r="H50" s="53">
        <f t="shared" si="5"/>
        <v>1921.6</v>
      </c>
      <c r="I50" s="53">
        <f t="shared" si="5"/>
        <v>0</v>
      </c>
      <c r="J50" s="53">
        <f t="shared" si="5"/>
        <v>1921.6</v>
      </c>
      <c r="K50" s="53">
        <f t="shared" si="5"/>
        <v>1921.6</v>
      </c>
      <c r="L50" s="53">
        <f t="shared" si="5"/>
        <v>0</v>
      </c>
      <c r="M50" s="53">
        <f t="shared" si="5"/>
        <v>1921.6</v>
      </c>
      <c r="N50" s="100">
        <v>0</v>
      </c>
      <c r="O50" s="100">
        <v>0</v>
      </c>
      <c r="P50" s="51"/>
    </row>
    <row r="51" spans="1:18" s="11" customFormat="1" ht="47.25" x14ac:dyDescent="0.25">
      <c r="A51" s="102" t="s">
        <v>115</v>
      </c>
      <c r="B51" s="103">
        <v>1921.6</v>
      </c>
      <c r="C51" s="31">
        <v>0</v>
      </c>
      <c r="D51" s="31">
        <v>1921.6</v>
      </c>
      <c r="E51" s="31">
        <v>1921.6</v>
      </c>
      <c r="F51" s="31">
        <v>0</v>
      </c>
      <c r="G51" s="31">
        <v>1921.6</v>
      </c>
      <c r="H51" s="31">
        <v>1921.6</v>
      </c>
      <c r="I51" s="31">
        <v>0</v>
      </c>
      <c r="J51" s="31">
        <v>1921.6</v>
      </c>
      <c r="K51" s="31">
        <v>1921.6</v>
      </c>
      <c r="L51" s="31">
        <v>0</v>
      </c>
      <c r="M51" s="31">
        <v>1921.6</v>
      </c>
      <c r="N51" s="100">
        <v>1</v>
      </c>
      <c r="O51" s="100">
        <v>1</v>
      </c>
      <c r="P51" s="51"/>
    </row>
    <row r="52" spans="1:18" s="40" customFormat="1" ht="59.25" customHeight="1" x14ac:dyDescent="0.25">
      <c r="A52" s="44" t="s">
        <v>28</v>
      </c>
      <c r="B52" s="53">
        <v>3994.2</v>
      </c>
      <c r="C52" s="53">
        <f>SUM(C34:C49)</f>
        <v>0</v>
      </c>
      <c r="D52" s="53">
        <v>3994.2</v>
      </c>
      <c r="E52" s="53">
        <v>0</v>
      </c>
      <c r="F52" s="53">
        <v>0</v>
      </c>
      <c r="G52" s="53">
        <v>0</v>
      </c>
      <c r="H52" s="53">
        <v>0</v>
      </c>
      <c r="I52" s="53">
        <v>0</v>
      </c>
      <c r="J52" s="53">
        <v>0</v>
      </c>
      <c r="K52" s="53">
        <v>0</v>
      </c>
      <c r="L52" s="53">
        <v>0</v>
      </c>
      <c r="M52" s="53">
        <v>0</v>
      </c>
      <c r="N52" s="99">
        <v>0</v>
      </c>
      <c r="O52" s="99">
        <v>0</v>
      </c>
      <c r="Q52" s="40">
        <v>1</v>
      </c>
      <c r="R52" s="40">
        <v>0</v>
      </c>
    </row>
    <row r="53" spans="1:18" s="40" customFormat="1" ht="78.75" x14ac:dyDescent="0.25">
      <c r="A53" s="44" t="s">
        <v>63</v>
      </c>
      <c r="B53" s="55">
        <v>3368.4</v>
      </c>
      <c r="C53" s="53">
        <f>SUM(C36:C52)</f>
        <v>0</v>
      </c>
      <c r="D53" s="53">
        <v>3368.4</v>
      </c>
      <c r="E53" s="53">
        <v>3368.4</v>
      </c>
      <c r="F53" s="53">
        <v>0</v>
      </c>
      <c r="G53" s="53">
        <v>3368.4</v>
      </c>
      <c r="H53" s="53">
        <v>3368.3</v>
      </c>
      <c r="I53" s="53">
        <v>0</v>
      </c>
      <c r="J53" s="53">
        <v>3368.3</v>
      </c>
      <c r="K53" s="53">
        <v>3368.3</v>
      </c>
      <c r="L53" s="53">
        <v>0</v>
      </c>
      <c r="M53" s="53">
        <v>3368.3</v>
      </c>
      <c r="N53" s="99">
        <v>0.999</v>
      </c>
      <c r="O53" s="99">
        <v>0.999</v>
      </c>
      <c r="Q53" s="40">
        <v>1</v>
      </c>
      <c r="R53" s="40">
        <v>1</v>
      </c>
    </row>
    <row r="54" spans="1:18" s="40" customFormat="1" ht="94.5" x14ac:dyDescent="0.25">
      <c r="A54" s="44" t="s">
        <v>53</v>
      </c>
      <c r="B54" s="53">
        <f>SUM(B55:B58)</f>
        <v>7287.1999999999989</v>
      </c>
      <c r="C54" s="53">
        <f t="shared" ref="C54:M54" si="6">SUM(C55:C58)</f>
        <v>0</v>
      </c>
      <c r="D54" s="53">
        <f t="shared" si="6"/>
        <v>7287.1999999999989</v>
      </c>
      <c r="E54" s="53">
        <f t="shared" si="6"/>
        <v>3902.7</v>
      </c>
      <c r="F54" s="53">
        <f t="shared" si="6"/>
        <v>0</v>
      </c>
      <c r="G54" s="53">
        <f t="shared" si="6"/>
        <v>3902.7</v>
      </c>
      <c r="H54" s="53">
        <f t="shared" si="6"/>
        <v>3902.1049999999996</v>
      </c>
      <c r="I54" s="53">
        <f t="shared" si="6"/>
        <v>0</v>
      </c>
      <c r="J54" s="53">
        <f t="shared" si="6"/>
        <v>3902.1000000000004</v>
      </c>
      <c r="K54" s="53">
        <f t="shared" si="6"/>
        <v>3902.1000000000004</v>
      </c>
      <c r="L54" s="53">
        <f t="shared" si="6"/>
        <v>0</v>
      </c>
      <c r="M54" s="53">
        <f t="shared" si="6"/>
        <v>3902.1000000000004</v>
      </c>
      <c r="N54" s="99">
        <v>0.999</v>
      </c>
      <c r="O54" s="99">
        <v>0.999</v>
      </c>
      <c r="Q54" s="40">
        <v>1</v>
      </c>
      <c r="R54" s="40">
        <v>1</v>
      </c>
    </row>
    <row r="55" spans="1:18" s="40" customFormat="1" ht="31.5" x14ac:dyDescent="0.25">
      <c r="A55" s="43" t="s">
        <v>26</v>
      </c>
      <c r="B55" s="31">
        <v>2171.6999999999998</v>
      </c>
      <c r="C55" s="31">
        <v>0</v>
      </c>
      <c r="D55" s="31">
        <v>2171.6999999999998</v>
      </c>
      <c r="E55" s="31">
        <v>1167.5999999999999</v>
      </c>
      <c r="F55" s="31">
        <v>0</v>
      </c>
      <c r="G55" s="31">
        <v>1167.5999999999999</v>
      </c>
      <c r="H55" s="31">
        <v>1167.405</v>
      </c>
      <c r="I55" s="31">
        <v>0</v>
      </c>
      <c r="J55" s="31">
        <v>1167.4000000000001</v>
      </c>
      <c r="K55" s="31">
        <v>1167.4000000000001</v>
      </c>
      <c r="L55" s="31">
        <v>0</v>
      </c>
      <c r="M55" s="31">
        <v>1167.4000000000001</v>
      </c>
      <c r="N55" s="100">
        <v>1</v>
      </c>
      <c r="O55" s="100">
        <v>1</v>
      </c>
    </row>
    <row r="56" spans="1:18" s="11" customFormat="1" x14ac:dyDescent="0.25">
      <c r="A56" s="43" t="s">
        <v>29</v>
      </c>
      <c r="B56" s="31">
        <v>1598.7</v>
      </c>
      <c r="C56" s="31">
        <v>0</v>
      </c>
      <c r="D56" s="31">
        <v>1598.7</v>
      </c>
      <c r="E56" s="31">
        <v>926.2</v>
      </c>
      <c r="F56" s="31">
        <v>0</v>
      </c>
      <c r="G56" s="31">
        <v>926.2</v>
      </c>
      <c r="H56" s="31">
        <v>926</v>
      </c>
      <c r="I56" s="31">
        <v>0</v>
      </c>
      <c r="J56" s="31">
        <v>926</v>
      </c>
      <c r="K56" s="31">
        <v>926</v>
      </c>
      <c r="L56" s="31">
        <v>0</v>
      </c>
      <c r="M56" s="31">
        <v>926</v>
      </c>
      <c r="N56" s="100">
        <v>0.999</v>
      </c>
      <c r="O56" s="100">
        <v>0.999</v>
      </c>
    </row>
    <row r="57" spans="1:18" s="40" customFormat="1" x14ac:dyDescent="0.25">
      <c r="A57" s="43" t="s">
        <v>9</v>
      </c>
      <c r="B57" s="31">
        <v>1953.9</v>
      </c>
      <c r="C57" s="31">
        <v>0</v>
      </c>
      <c r="D57" s="31">
        <v>1953.9</v>
      </c>
      <c r="E57" s="31">
        <v>1018.1</v>
      </c>
      <c r="F57" s="31">
        <v>0</v>
      </c>
      <c r="G57" s="31">
        <v>1018.1</v>
      </c>
      <c r="H57" s="31">
        <v>1018</v>
      </c>
      <c r="I57" s="31">
        <v>0</v>
      </c>
      <c r="J57" s="31">
        <v>1018</v>
      </c>
      <c r="K57" s="31">
        <v>1018</v>
      </c>
      <c r="L57" s="31">
        <v>0</v>
      </c>
      <c r="M57" s="31">
        <v>1018</v>
      </c>
      <c r="N57" s="100">
        <v>0.999</v>
      </c>
      <c r="O57" s="100">
        <v>0.999</v>
      </c>
    </row>
    <row r="58" spans="1:18" s="11" customFormat="1" x14ac:dyDescent="0.25">
      <c r="A58" s="43" t="s">
        <v>18</v>
      </c>
      <c r="B58" s="31">
        <v>1562.9</v>
      </c>
      <c r="C58" s="31">
        <v>0</v>
      </c>
      <c r="D58" s="31">
        <v>1562.9</v>
      </c>
      <c r="E58" s="31">
        <v>790.8</v>
      </c>
      <c r="F58" s="31">
        <v>0</v>
      </c>
      <c r="G58" s="31">
        <v>790.8</v>
      </c>
      <c r="H58" s="31">
        <v>790.7</v>
      </c>
      <c r="I58" s="31">
        <v>0</v>
      </c>
      <c r="J58" s="31">
        <v>790.7</v>
      </c>
      <c r="K58" s="31">
        <v>790.7</v>
      </c>
      <c r="L58" s="31">
        <v>0</v>
      </c>
      <c r="M58" s="31">
        <v>790.7</v>
      </c>
      <c r="N58" s="100">
        <v>0.999</v>
      </c>
      <c r="O58" s="100">
        <v>0.999</v>
      </c>
    </row>
    <row r="59" spans="1:18" s="11" customFormat="1" ht="89.25" customHeight="1" x14ac:dyDescent="0.25">
      <c r="A59" s="56" t="s">
        <v>54</v>
      </c>
      <c r="B59" s="53">
        <f>SUM(B60:B64)</f>
        <v>518.20000000000005</v>
      </c>
      <c r="C59" s="53">
        <f t="shared" ref="C59:M59" si="7">SUM(C60:C64)</f>
        <v>0</v>
      </c>
      <c r="D59" s="53">
        <f t="shared" si="7"/>
        <v>518.20000000000005</v>
      </c>
      <c r="E59" s="53">
        <f t="shared" si="7"/>
        <v>339.90000000000003</v>
      </c>
      <c r="F59" s="53">
        <f t="shared" si="7"/>
        <v>0</v>
      </c>
      <c r="G59" s="53">
        <f t="shared" si="7"/>
        <v>339.90000000000003</v>
      </c>
      <c r="H59" s="53">
        <f t="shared" si="7"/>
        <v>240.9</v>
      </c>
      <c r="I59" s="53">
        <f t="shared" si="7"/>
        <v>0</v>
      </c>
      <c r="J59" s="53">
        <f t="shared" si="7"/>
        <v>240.9</v>
      </c>
      <c r="K59" s="53">
        <f t="shared" si="7"/>
        <v>240.9</v>
      </c>
      <c r="L59" s="53">
        <f t="shared" si="7"/>
        <v>0</v>
      </c>
      <c r="M59" s="53">
        <f t="shared" si="7"/>
        <v>240.9</v>
      </c>
      <c r="N59" s="99">
        <v>0.70899999999999996</v>
      </c>
      <c r="O59" s="99">
        <v>0.70899999999999996</v>
      </c>
      <c r="Q59" s="11">
        <v>1</v>
      </c>
      <c r="R59" s="11">
        <v>1</v>
      </c>
    </row>
    <row r="60" spans="1:18" s="11" customFormat="1" x14ac:dyDescent="0.25">
      <c r="A60" s="43" t="s">
        <v>25</v>
      </c>
      <c r="B60" s="31">
        <v>102.3</v>
      </c>
      <c r="C60" s="31">
        <v>0</v>
      </c>
      <c r="D60" s="31">
        <v>102.3</v>
      </c>
      <c r="E60" s="31">
        <v>51.2</v>
      </c>
      <c r="F60" s="31">
        <v>0</v>
      </c>
      <c r="G60" s="31">
        <v>51.2</v>
      </c>
      <c r="H60" s="31">
        <v>0</v>
      </c>
      <c r="I60" s="31">
        <v>0</v>
      </c>
      <c r="J60" s="31">
        <v>0</v>
      </c>
      <c r="K60" s="31">
        <v>0</v>
      </c>
      <c r="L60" s="31">
        <v>0</v>
      </c>
      <c r="M60" s="31">
        <v>0</v>
      </c>
      <c r="N60" s="100">
        <v>0</v>
      </c>
      <c r="O60" s="100">
        <v>0</v>
      </c>
    </row>
    <row r="61" spans="1:18" s="11" customFormat="1" x14ac:dyDescent="0.25">
      <c r="A61" s="66" t="s">
        <v>15</v>
      </c>
      <c r="B61" s="31">
        <v>87.1</v>
      </c>
      <c r="C61" s="31">
        <v>0</v>
      </c>
      <c r="D61" s="31">
        <v>87.1</v>
      </c>
      <c r="E61" s="31">
        <v>43.6</v>
      </c>
      <c r="F61" s="31">
        <v>0</v>
      </c>
      <c r="G61" s="31">
        <v>43.6</v>
      </c>
      <c r="H61" s="31">
        <v>43.6</v>
      </c>
      <c r="I61" s="31">
        <v>0</v>
      </c>
      <c r="J61" s="31">
        <v>43.6</v>
      </c>
      <c r="K61" s="31">
        <v>43.6</v>
      </c>
      <c r="L61" s="31">
        <v>0</v>
      </c>
      <c r="M61" s="31">
        <v>43.6</v>
      </c>
      <c r="N61" s="100">
        <v>1</v>
      </c>
      <c r="O61" s="100">
        <v>1</v>
      </c>
    </row>
    <row r="62" spans="1:18" s="11" customFormat="1" x14ac:dyDescent="0.25">
      <c r="A62" s="66" t="s">
        <v>18</v>
      </c>
      <c r="B62" s="31">
        <v>75.5</v>
      </c>
      <c r="C62" s="31">
        <v>0</v>
      </c>
      <c r="D62" s="31">
        <v>75.5</v>
      </c>
      <c r="E62" s="31">
        <v>37.799999999999997</v>
      </c>
      <c r="F62" s="31">
        <v>0</v>
      </c>
      <c r="G62" s="31">
        <v>37.799999999999997</v>
      </c>
      <c r="H62" s="31">
        <v>37.799999999999997</v>
      </c>
      <c r="I62" s="31">
        <v>0</v>
      </c>
      <c r="J62" s="31">
        <v>37.799999999999997</v>
      </c>
      <c r="K62" s="31">
        <v>37.799999999999997</v>
      </c>
      <c r="L62" s="31">
        <v>0</v>
      </c>
      <c r="M62" s="31">
        <v>37.799999999999997</v>
      </c>
      <c r="N62" s="100">
        <v>1</v>
      </c>
      <c r="O62" s="100">
        <v>1</v>
      </c>
    </row>
    <row r="63" spans="1:18" s="11" customFormat="1" x14ac:dyDescent="0.25">
      <c r="A63" s="66" t="s">
        <v>8</v>
      </c>
      <c r="B63" s="31">
        <v>143.30000000000001</v>
      </c>
      <c r="C63" s="31">
        <v>0</v>
      </c>
      <c r="D63" s="31">
        <v>143.30000000000001</v>
      </c>
      <c r="E63" s="31">
        <v>143.30000000000001</v>
      </c>
      <c r="F63" s="31">
        <v>0</v>
      </c>
      <c r="G63" s="31">
        <v>143.30000000000001</v>
      </c>
      <c r="H63" s="31">
        <v>95.5</v>
      </c>
      <c r="I63" s="31">
        <v>0</v>
      </c>
      <c r="J63" s="31">
        <v>95.5</v>
      </c>
      <c r="K63" s="31">
        <v>95.5</v>
      </c>
      <c r="L63" s="31">
        <v>0</v>
      </c>
      <c r="M63" s="31">
        <v>95.5</v>
      </c>
      <c r="N63" s="100">
        <v>0.66700000000000004</v>
      </c>
      <c r="O63" s="100">
        <v>0.66700000000000004</v>
      </c>
    </row>
    <row r="64" spans="1:18" s="11" customFormat="1" x14ac:dyDescent="0.25">
      <c r="A64" s="66" t="s">
        <v>30</v>
      </c>
      <c r="B64" s="31">
        <v>110</v>
      </c>
      <c r="C64" s="31">
        <v>0</v>
      </c>
      <c r="D64" s="31">
        <v>110</v>
      </c>
      <c r="E64" s="31">
        <v>64</v>
      </c>
      <c r="F64" s="31">
        <v>0</v>
      </c>
      <c r="G64" s="31">
        <v>64</v>
      </c>
      <c r="H64" s="31">
        <v>64</v>
      </c>
      <c r="I64" s="31">
        <v>0</v>
      </c>
      <c r="J64" s="31">
        <v>64</v>
      </c>
      <c r="K64" s="31">
        <v>64</v>
      </c>
      <c r="L64" s="31">
        <v>0</v>
      </c>
      <c r="M64" s="31">
        <v>64</v>
      </c>
      <c r="N64" s="100">
        <v>1</v>
      </c>
      <c r="O64" s="100">
        <f t="shared" si="2"/>
        <v>1</v>
      </c>
    </row>
    <row r="65" spans="1:18" s="11" customFormat="1" ht="47.25" x14ac:dyDescent="0.25">
      <c r="A65" s="57" t="s">
        <v>55</v>
      </c>
      <c r="B65" s="53">
        <f>SUM(B66:B74)</f>
        <v>90</v>
      </c>
      <c r="C65" s="53">
        <f t="shared" ref="C65:M65" si="8">SUM(C66:C74)</f>
        <v>0</v>
      </c>
      <c r="D65" s="53">
        <f t="shared" si="8"/>
        <v>90</v>
      </c>
      <c r="E65" s="53">
        <f t="shared" si="8"/>
        <v>48</v>
      </c>
      <c r="F65" s="53">
        <f t="shared" si="8"/>
        <v>0</v>
      </c>
      <c r="G65" s="53">
        <f t="shared" si="8"/>
        <v>48</v>
      </c>
      <c r="H65" s="53">
        <f t="shared" si="8"/>
        <v>32.5</v>
      </c>
      <c r="I65" s="53">
        <f t="shared" si="8"/>
        <v>0</v>
      </c>
      <c r="J65" s="53">
        <f t="shared" si="8"/>
        <v>32.5</v>
      </c>
      <c r="K65" s="53">
        <f t="shared" si="8"/>
        <v>32.5</v>
      </c>
      <c r="L65" s="53">
        <f t="shared" si="8"/>
        <v>0</v>
      </c>
      <c r="M65" s="53">
        <f t="shared" si="8"/>
        <v>32.5</v>
      </c>
      <c r="N65" s="99">
        <v>0.67700000000000005</v>
      </c>
      <c r="O65" s="99">
        <f t="shared" si="2"/>
        <v>0.67708333333333337</v>
      </c>
      <c r="Q65" s="11">
        <v>1</v>
      </c>
      <c r="R65" s="11">
        <v>0</v>
      </c>
    </row>
    <row r="66" spans="1:18" s="11" customFormat="1" x14ac:dyDescent="0.25">
      <c r="A66" s="66" t="s">
        <v>30</v>
      </c>
      <c r="B66" s="31">
        <v>10</v>
      </c>
      <c r="C66" s="31">
        <v>0</v>
      </c>
      <c r="D66" s="31">
        <v>10</v>
      </c>
      <c r="E66" s="31">
        <v>10</v>
      </c>
      <c r="F66" s="31">
        <v>0</v>
      </c>
      <c r="G66" s="31">
        <v>10</v>
      </c>
      <c r="H66" s="31">
        <v>10</v>
      </c>
      <c r="I66" s="31">
        <v>0</v>
      </c>
      <c r="J66" s="31">
        <v>10</v>
      </c>
      <c r="K66" s="31">
        <v>10</v>
      </c>
      <c r="L66" s="31">
        <v>0</v>
      </c>
      <c r="M66" s="31">
        <v>10</v>
      </c>
      <c r="N66" s="100">
        <v>1</v>
      </c>
      <c r="O66" s="100">
        <f t="shared" si="2"/>
        <v>1</v>
      </c>
    </row>
    <row r="67" spans="1:18" s="11" customFormat="1" x14ac:dyDescent="0.25">
      <c r="A67" s="66" t="s">
        <v>31</v>
      </c>
      <c r="B67" s="31">
        <v>10</v>
      </c>
      <c r="C67" s="31">
        <v>0</v>
      </c>
      <c r="D67" s="31">
        <v>10</v>
      </c>
      <c r="E67" s="31">
        <v>8</v>
      </c>
      <c r="F67" s="31">
        <v>0</v>
      </c>
      <c r="G67" s="31">
        <v>8</v>
      </c>
      <c r="H67" s="31">
        <v>8</v>
      </c>
      <c r="I67" s="31">
        <v>0</v>
      </c>
      <c r="J67" s="31">
        <v>8</v>
      </c>
      <c r="K67" s="31">
        <v>8</v>
      </c>
      <c r="L67" s="31">
        <v>0</v>
      </c>
      <c r="M67" s="31">
        <v>8</v>
      </c>
      <c r="N67" s="100">
        <v>1</v>
      </c>
      <c r="O67" s="100">
        <v>1</v>
      </c>
    </row>
    <row r="68" spans="1:18" s="11" customFormat="1" x14ac:dyDescent="0.25">
      <c r="A68" s="66" t="s">
        <v>32</v>
      </c>
      <c r="B68" s="31">
        <v>10</v>
      </c>
      <c r="C68" s="31">
        <v>0</v>
      </c>
      <c r="D68" s="31">
        <v>10</v>
      </c>
      <c r="E68" s="31">
        <v>5</v>
      </c>
      <c r="F68" s="31">
        <v>0</v>
      </c>
      <c r="G68" s="31">
        <v>5</v>
      </c>
      <c r="H68" s="31">
        <v>0</v>
      </c>
      <c r="I68" s="31">
        <v>0</v>
      </c>
      <c r="J68" s="31">
        <v>0</v>
      </c>
      <c r="K68" s="31">
        <v>0</v>
      </c>
      <c r="L68" s="31">
        <v>0</v>
      </c>
      <c r="M68" s="31">
        <v>0</v>
      </c>
      <c r="N68" s="100">
        <v>0</v>
      </c>
      <c r="O68" s="100">
        <v>0</v>
      </c>
    </row>
    <row r="69" spans="1:18" s="11" customFormat="1" x14ac:dyDescent="0.25">
      <c r="A69" s="66" t="s">
        <v>33</v>
      </c>
      <c r="B69" s="31">
        <v>10</v>
      </c>
      <c r="C69" s="31">
        <v>0</v>
      </c>
      <c r="D69" s="31">
        <v>10</v>
      </c>
      <c r="E69" s="31">
        <v>8.5</v>
      </c>
      <c r="F69" s="31">
        <v>0</v>
      </c>
      <c r="G69" s="31">
        <v>8.5</v>
      </c>
      <c r="H69" s="31">
        <v>3.5</v>
      </c>
      <c r="I69" s="31">
        <v>0</v>
      </c>
      <c r="J69" s="31">
        <v>3.5</v>
      </c>
      <c r="K69" s="31">
        <v>3.5</v>
      </c>
      <c r="L69" s="31">
        <v>0</v>
      </c>
      <c r="M69" s="31">
        <v>3.5</v>
      </c>
      <c r="N69" s="100">
        <f>H70/E69</f>
        <v>0.41176470588235292</v>
      </c>
      <c r="O69" s="100">
        <f t="shared" si="2"/>
        <v>0.41176470588235292</v>
      </c>
    </row>
    <row r="70" spans="1:18" s="11" customFormat="1" x14ac:dyDescent="0.25">
      <c r="A70" s="66" t="s">
        <v>34</v>
      </c>
      <c r="B70" s="31">
        <v>10</v>
      </c>
      <c r="C70" s="31">
        <v>0</v>
      </c>
      <c r="D70" s="31">
        <v>10</v>
      </c>
      <c r="E70" s="31">
        <v>9</v>
      </c>
      <c r="F70" s="31">
        <v>0</v>
      </c>
      <c r="G70" s="31">
        <v>9</v>
      </c>
      <c r="H70" s="31">
        <v>3.5</v>
      </c>
      <c r="I70" s="31">
        <v>0</v>
      </c>
      <c r="J70" s="31">
        <v>3.5</v>
      </c>
      <c r="K70" s="31">
        <v>3.5</v>
      </c>
      <c r="L70" s="31">
        <v>0</v>
      </c>
      <c r="M70" s="31">
        <v>3.5</v>
      </c>
      <c r="N70" s="100">
        <v>0.39900000000000002</v>
      </c>
      <c r="O70" s="100">
        <f t="shared" si="2"/>
        <v>0.3888888888888889</v>
      </c>
    </row>
    <row r="71" spans="1:18" s="11" customFormat="1" x14ac:dyDescent="0.25">
      <c r="A71" s="66" t="s">
        <v>35</v>
      </c>
      <c r="B71" s="31">
        <v>10</v>
      </c>
      <c r="C71" s="31">
        <v>0</v>
      </c>
      <c r="D71" s="31">
        <v>10</v>
      </c>
      <c r="E71" s="31">
        <v>0</v>
      </c>
      <c r="F71" s="31">
        <v>0</v>
      </c>
      <c r="G71" s="31">
        <v>0</v>
      </c>
      <c r="H71" s="31">
        <v>0</v>
      </c>
      <c r="I71" s="31">
        <v>0</v>
      </c>
      <c r="J71" s="31">
        <v>0</v>
      </c>
      <c r="K71" s="31">
        <v>0</v>
      </c>
      <c r="L71" s="31">
        <v>0</v>
      </c>
      <c r="M71" s="31">
        <v>0</v>
      </c>
      <c r="N71" s="100">
        <v>0</v>
      </c>
      <c r="O71" s="100">
        <v>0</v>
      </c>
    </row>
    <row r="72" spans="1:18" s="11" customFormat="1" x14ac:dyDescent="0.25">
      <c r="A72" s="66" t="s">
        <v>36</v>
      </c>
      <c r="B72" s="31">
        <v>10</v>
      </c>
      <c r="C72" s="31">
        <v>0</v>
      </c>
      <c r="D72" s="31">
        <v>10</v>
      </c>
      <c r="E72" s="31">
        <v>1.5</v>
      </c>
      <c r="F72" s="31">
        <v>0</v>
      </c>
      <c r="G72" s="31">
        <v>1.5</v>
      </c>
      <c r="H72" s="31">
        <v>1.5</v>
      </c>
      <c r="I72" s="31">
        <v>0</v>
      </c>
      <c r="J72" s="31">
        <v>1.5</v>
      </c>
      <c r="K72" s="31">
        <v>1.5</v>
      </c>
      <c r="L72" s="31">
        <v>0</v>
      </c>
      <c r="M72" s="31">
        <v>1.5</v>
      </c>
      <c r="N72" s="100">
        <v>1</v>
      </c>
      <c r="O72" s="100">
        <f t="shared" si="2"/>
        <v>1</v>
      </c>
    </row>
    <row r="73" spans="1:18" s="11" customFormat="1" x14ac:dyDescent="0.25">
      <c r="A73" s="66" t="s">
        <v>37</v>
      </c>
      <c r="B73" s="31">
        <v>10</v>
      </c>
      <c r="C73" s="31">
        <v>0</v>
      </c>
      <c r="D73" s="31">
        <v>10</v>
      </c>
      <c r="E73" s="31">
        <v>0</v>
      </c>
      <c r="F73" s="31">
        <v>0</v>
      </c>
      <c r="G73" s="31">
        <v>0</v>
      </c>
      <c r="H73" s="31">
        <v>0</v>
      </c>
      <c r="I73" s="31">
        <v>0</v>
      </c>
      <c r="J73" s="31">
        <v>0</v>
      </c>
      <c r="K73" s="31">
        <v>0</v>
      </c>
      <c r="L73" s="31">
        <v>0</v>
      </c>
      <c r="M73" s="31">
        <v>0</v>
      </c>
      <c r="N73" s="100">
        <v>0</v>
      </c>
      <c r="O73" s="100">
        <v>0</v>
      </c>
    </row>
    <row r="74" spans="1:18" s="11" customFormat="1" x14ac:dyDescent="0.25">
      <c r="A74" s="66" t="s">
        <v>18</v>
      </c>
      <c r="B74" s="31">
        <v>10</v>
      </c>
      <c r="C74" s="31">
        <v>0</v>
      </c>
      <c r="D74" s="31">
        <v>10</v>
      </c>
      <c r="E74" s="31">
        <v>6</v>
      </c>
      <c r="F74" s="31">
        <v>0</v>
      </c>
      <c r="G74" s="31">
        <v>6</v>
      </c>
      <c r="H74" s="31">
        <v>6</v>
      </c>
      <c r="I74" s="31">
        <v>0</v>
      </c>
      <c r="J74" s="31">
        <v>6</v>
      </c>
      <c r="K74" s="31">
        <v>6</v>
      </c>
      <c r="L74" s="31">
        <v>0</v>
      </c>
      <c r="M74" s="31">
        <v>6</v>
      </c>
      <c r="N74" s="100">
        <v>1</v>
      </c>
      <c r="O74" s="100">
        <v>1</v>
      </c>
    </row>
    <row r="75" spans="1:18" s="40" customFormat="1" x14ac:dyDescent="0.25">
      <c r="B75" s="41"/>
      <c r="C75" s="41"/>
      <c r="D75" s="41"/>
      <c r="E75" s="41"/>
      <c r="F75" s="41"/>
      <c r="G75" s="41"/>
      <c r="H75" s="31">
        <v>0</v>
      </c>
      <c r="I75" s="41"/>
      <c r="J75" s="41"/>
      <c r="K75" s="41"/>
      <c r="Q75" s="40">
        <f>SUM(Q9:Q74)</f>
        <v>9</v>
      </c>
      <c r="R75" s="40">
        <f>SUM(R9:R74)</f>
        <v>7</v>
      </c>
    </row>
    <row r="76" spans="1:18" s="40" customFormat="1" x14ac:dyDescent="0.25">
      <c r="B76" s="41"/>
      <c r="C76" s="41"/>
      <c r="D76" s="41"/>
      <c r="E76" s="41"/>
      <c r="F76" s="41"/>
      <c r="G76" s="41"/>
      <c r="H76" s="41"/>
      <c r="I76" s="41"/>
      <c r="J76" s="41"/>
      <c r="K76" s="41"/>
    </row>
    <row r="77" spans="1:18" s="40" customFormat="1" x14ac:dyDescent="0.25">
      <c r="B77" s="41"/>
      <c r="C77" s="41"/>
      <c r="D77" s="41"/>
      <c r="E77" s="41"/>
      <c r="F77" s="41"/>
      <c r="G77" s="41"/>
      <c r="H77" s="41"/>
      <c r="I77" s="41"/>
      <c r="J77" s="41"/>
      <c r="K77" s="41"/>
    </row>
    <row r="78" spans="1:18" x14ac:dyDescent="0.25">
      <c r="H78" s="41"/>
    </row>
  </sheetData>
  <mergeCells count="17">
    <mergeCell ref="A1:O1"/>
    <mergeCell ref="D2:L2"/>
    <mergeCell ref="O3:O5"/>
    <mergeCell ref="A3:A5"/>
    <mergeCell ref="B3:D3"/>
    <mergeCell ref="H3:J3"/>
    <mergeCell ref="K3:M3"/>
    <mergeCell ref="N3:N5"/>
    <mergeCell ref="B4:B5"/>
    <mergeCell ref="C4:D4"/>
    <mergeCell ref="H4:H5"/>
    <mergeCell ref="I4:J4"/>
    <mergeCell ref="K4:K5"/>
    <mergeCell ref="L4:M4"/>
    <mergeCell ref="E3:G3"/>
    <mergeCell ref="F4:G4"/>
    <mergeCell ref="E4:E5"/>
  </mergeCells>
  <pageMargins left="0.7" right="0.7" top="0.75" bottom="0.75" header="0.3" footer="0.3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"/>
  <sheetViews>
    <sheetView tabSelected="1" view="pageBreakPreview" zoomScale="91" zoomScaleNormal="100" zoomScaleSheetLayoutView="91" workbookViewId="0">
      <selection activeCell="C8" sqref="C8"/>
    </sheetView>
  </sheetViews>
  <sheetFormatPr defaultRowHeight="15.75" x14ac:dyDescent="0.25"/>
  <cols>
    <col min="1" max="1" width="9.5703125" style="29" bestFit="1" customWidth="1"/>
    <col min="2" max="2" width="64.5703125" style="1" customWidth="1"/>
    <col min="3" max="3" width="21.85546875" style="1" customWidth="1"/>
    <col min="4" max="4" width="15.42578125" style="1" customWidth="1"/>
    <col min="5" max="5" width="20" style="1" customWidth="1"/>
    <col min="6" max="6" width="13" style="1" customWidth="1"/>
    <col min="7" max="7" width="12.85546875" style="1" customWidth="1"/>
    <col min="8" max="8" width="13.28515625" style="1" customWidth="1"/>
    <col min="9" max="9" width="11.85546875" style="1" bestFit="1" customWidth="1"/>
    <col min="10" max="10" width="16" style="1" customWidth="1"/>
    <col min="11" max="11" width="12.28515625" style="10" customWidth="1"/>
    <col min="12" max="16384" width="9.140625" style="1"/>
  </cols>
  <sheetData>
    <row r="1" spans="1:12" ht="42.75" customHeight="1" x14ac:dyDescent="0.25">
      <c r="A1" s="85" t="s">
        <v>62</v>
      </c>
      <c r="B1" s="85"/>
      <c r="C1" s="85"/>
      <c r="D1" s="85"/>
      <c r="E1" s="85"/>
      <c r="F1" s="85"/>
      <c r="G1" s="85"/>
      <c r="H1" s="85"/>
      <c r="I1" s="85"/>
      <c r="J1" s="85"/>
      <c r="K1" s="85"/>
    </row>
    <row r="2" spans="1:12" x14ac:dyDescent="0.25">
      <c r="B2" s="34"/>
      <c r="C2" s="87" t="s">
        <v>193</v>
      </c>
      <c r="D2" s="87"/>
      <c r="E2" s="87"/>
      <c r="F2" s="87"/>
      <c r="G2" s="87"/>
      <c r="H2" s="87"/>
      <c r="I2" s="34"/>
      <c r="J2" s="34"/>
      <c r="K2" s="36"/>
    </row>
    <row r="3" spans="1:12" ht="40.5" customHeight="1" x14ac:dyDescent="0.25">
      <c r="A3" s="86" t="s">
        <v>38</v>
      </c>
      <c r="B3" s="86" t="s">
        <v>39</v>
      </c>
      <c r="C3" s="86" t="s">
        <v>40</v>
      </c>
      <c r="D3" s="86" t="s">
        <v>41</v>
      </c>
      <c r="E3" s="86" t="s">
        <v>42</v>
      </c>
      <c r="F3" s="86" t="s">
        <v>43</v>
      </c>
      <c r="G3" s="86" t="s">
        <v>44</v>
      </c>
      <c r="H3" s="86" t="s">
        <v>45</v>
      </c>
      <c r="I3" s="86" t="s">
        <v>206</v>
      </c>
      <c r="J3" s="86"/>
      <c r="K3" s="86"/>
      <c r="L3" s="5"/>
    </row>
    <row r="4" spans="1:12" ht="59.25" customHeight="1" x14ac:dyDescent="0.25">
      <c r="A4" s="86"/>
      <c r="B4" s="86"/>
      <c r="C4" s="86"/>
      <c r="D4" s="86"/>
      <c r="E4" s="86"/>
      <c r="F4" s="86"/>
      <c r="G4" s="86"/>
      <c r="H4" s="86"/>
      <c r="I4" s="2" t="s">
        <v>46</v>
      </c>
      <c r="J4" s="2" t="s">
        <v>47</v>
      </c>
      <c r="K4" s="8" t="s">
        <v>48</v>
      </c>
      <c r="L4" s="5"/>
    </row>
    <row r="5" spans="1:12" x14ac:dyDescent="0.25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  <c r="J5" s="7">
        <v>10</v>
      </c>
      <c r="K5" s="9">
        <v>11</v>
      </c>
      <c r="L5" s="5"/>
    </row>
    <row r="6" spans="1:12" s="11" customFormat="1" ht="63" x14ac:dyDescent="0.25">
      <c r="A6" s="77">
        <v>1</v>
      </c>
      <c r="B6" s="105" t="s">
        <v>27</v>
      </c>
      <c r="C6" s="13" t="s">
        <v>77</v>
      </c>
      <c r="D6" s="13" t="s">
        <v>76</v>
      </c>
      <c r="E6" s="33" t="s">
        <v>59</v>
      </c>
      <c r="F6" s="14">
        <v>43920</v>
      </c>
      <c r="G6" s="15" t="s">
        <v>78</v>
      </c>
      <c r="H6" s="15">
        <v>0</v>
      </c>
      <c r="I6" s="15">
        <v>83368</v>
      </c>
      <c r="J6" s="15">
        <v>0</v>
      </c>
      <c r="K6" s="16">
        <v>83368</v>
      </c>
      <c r="L6" s="17"/>
    </row>
    <row r="7" spans="1:12" s="11" customFormat="1" ht="31.5" x14ac:dyDescent="0.25">
      <c r="A7" s="78"/>
      <c r="B7" s="106"/>
      <c r="C7" s="42" t="s">
        <v>107</v>
      </c>
      <c r="D7" s="42" t="s">
        <v>106</v>
      </c>
      <c r="E7" s="42" t="s">
        <v>59</v>
      </c>
      <c r="F7" s="26">
        <v>43973</v>
      </c>
      <c r="G7" s="25">
        <v>16600</v>
      </c>
      <c r="H7" s="25"/>
      <c r="I7" s="25">
        <v>16600</v>
      </c>
      <c r="J7" s="25"/>
      <c r="K7" s="27">
        <v>16600</v>
      </c>
      <c r="L7" s="17"/>
    </row>
    <row r="8" spans="1:12" s="11" customFormat="1" ht="63" x14ac:dyDescent="0.25">
      <c r="A8" s="45" t="s">
        <v>164</v>
      </c>
      <c r="B8" s="109" t="s">
        <v>133</v>
      </c>
      <c r="C8" s="47"/>
      <c r="D8" s="47"/>
      <c r="E8" s="47"/>
      <c r="F8" s="26"/>
      <c r="G8" s="25"/>
      <c r="H8" s="25"/>
      <c r="I8" s="25"/>
      <c r="J8" s="25"/>
      <c r="K8" s="27"/>
      <c r="L8" s="17"/>
    </row>
    <row r="9" spans="1:12" s="11" customFormat="1" ht="29.25" customHeight="1" x14ac:dyDescent="0.25">
      <c r="A9" s="45" t="s">
        <v>165</v>
      </c>
      <c r="B9" s="107" t="s">
        <v>134</v>
      </c>
      <c r="C9" s="47" t="s">
        <v>135</v>
      </c>
      <c r="D9" s="47" t="s">
        <v>83</v>
      </c>
      <c r="E9" s="47" t="s">
        <v>59</v>
      </c>
      <c r="F9" s="26">
        <v>44035</v>
      </c>
      <c r="G9" s="25">
        <v>3368314.33</v>
      </c>
      <c r="H9" s="25"/>
      <c r="I9" s="25">
        <v>3368314.3</v>
      </c>
      <c r="J9" s="25"/>
      <c r="K9" s="27">
        <v>3368314.3</v>
      </c>
      <c r="L9" s="17"/>
    </row>
    <row r="10" spans="1:12" ht="90" customHeight="1" x14ac:dyDescent="0.25">
      <c r="A10" s="12" t="s">
        <v>166</v>
      </c>
      <c r="B10" s="57" t="s">
        <v>53</v>
      </c>
      <c r="C10" s="13"/>
      <c r="D10" s="13"/>
      <c r="E10" s="13"/>
      <c r="F10" s="14"/>
      <c r="G10" s="15"/>
      <c r="H10" s="15"/>
      <c r="I10" s="15"/>
      <c r="J10" s="15"/>
      <c r="K10" s="16"/>
      <c r="L10" s="5"/>
    </row>
    <row r="11" spans="1:12" ht="47.25" x14ac:dyDescent="0.25">
      <c r="A11" s="80" t="s">
        <v>167</v>
      </c>
      <c r="B11" s="105" t="s">
        <v>26</v>
      </c>
      <c r="C11" s="42" t="s">
        <v>84</v>
      </c>
      <c r="D11" s="42" t="s">
        <v>83</v>
      </c>
      <c r="E11" s="42" t="s">
        <v>49</v>
      </c>
      <c r="F11" s="26">
        <v>44196</v>
      </c>
      <c r="G11" s="25">
        <v>1682011.66</v>
      </c>
      <c r="H11" s="25"/>
      <c r="I11" s="25">
        <v>841005.84</v>
      </c>
      <c r="J11" s="25"/>
      <c r="K11" s="27">
        <v>841005.8</v>
      </c>
      <c r="L11" s="5"/>
    </row>
    <row r="12" spans="1:12" ht="47.25" x14ac:dyDescent="0.25">
      <c r="A12" s="82"/>
      <c r="B12" s="106"/>
      <c r="C12" s="13" t="s">
        <v>69</v>
      </c>
      <c r="D12" s="13" t="s">
        <v>65</v>
      </c>
      <c r="E12" s="24" t="s">
        <v>49</v>
      </c>
      <c r="F12" s="14">
        <v>44196</v>
      </c>
      <c r="G12" s="15">
        <v>489600</v>
      </c>
      <c r="H12" s="15"/>
      <c r="I12" s="15">
        <v>326400</v>
      </c>
      <c r="J12" s="15"/>
      <c r="K12" s="16">
        <v>326400</v>
      </c>
      <c r="L12" s="5"/>
    </row>
    <row r="13" spans="1:12" ht="47.25" x14ac:dyDescent="0.25">
      <c r="A13" s="80" t="s">
        <v>168</v>
      </c>
      <c r="B13" s="105" t="s">
        <v>29</v>
      </c>
      <c r="C13" s="42" t="s">
        <v>90</v>
      </c>
      <c r="D13" s="42" t="s">
        <v>83</v>
      </c>
      <c r="E13" s="42" t="s">
        <v>49</v>
      </c>
      <c r="F13" s="26">
        <v>44196</v>
      </c>
      <c r="G13" s="25">
        <v>1094831.6599999999</v>
      </c>
      <c r="H13" s="25"/>
      <c r="I13" s="25">
        <v>547715.83999999997</v>
      </c>
      <c r="J13" s="25"/>
      <c r="K13" s="27">
        <v>547715.80000000005</v>
      </c>
      <c r="L13" s="5"/>
    </row>
    <row r="14" spans="1:12" ht="76.5" customHeight="1" x14ac:dyDescent="0.25">
      <c r="A14" s="82"/>
      <c r="B14" s="106"/>
      <c r="C14" s="30" t="s">
        <v>70</v>
      </c>
      <c r="D14" s="30" t="s">
        <v>65</v>
      </c>
      <c r="E14" s="30" t="s">
        <v>49</v>
      </c>
      <c r="F14" s="26" t="s">
        <v>75</v>
      </c>
      <c r="G14" s="25" t="s">
        <v>71</v>
      </c>
      <c r="H14" s="25"/>
      <c r="I14" s="25">
        <v>378556</v>
      </c>
      <c r="J14" s="25"/>
      <c r="K14" s="27">
        <v>378556</v>
      </c>
      <c r="L14" s="5"/>
    </row>
    <row r="15" spans="1:12" ht="76.5" customHeight="1" x14ac:dyDescent="0.25">
      <c r="A15" s="80" t="s">
        <v>169</v>
      </c>
      <c r="B15" s="105" t="s">
        <v>9</v>
      </c>
      <c r="C15" s="42" t="s">
        <v>82</v>
      </c>
      <c r="D15" s="42" t="s">
        <v>83</v>
      </c>
      <c r="E15" s="42" t="s">
        <v>49</v>
      </c>
      <c r="F15" s="26">
        <v>44196</v>
      </c>
      <c r="G15" s="25">
        <v>1261833.33</v>
      </c>
      <c r="H15" s="25"/>
      <c r="I15" s="25">
        <v>630916.66</v>
      </c>
      <c r="J15" s="25"/>
      <c r="K15" s="27">
        <v>630916.69999999995</v>
      </c>
      <c r="L15" s="5"/>
    </row>
    <row r="16" spans="1:12" ht="58.5" customHeight="1" x14ac:dyDescent="0.25">
      <c r="A16" s="82"/>
      <c r="B16" s="106"/>
      <c r="C16" s="13" t="s">
        <v>72</v>
      </c>
      <c r="D16" s="24" t="s">
        <v>65</v>
      </c>
      <c r="E16" s="24" t="s">
        <v>49</v>
      </c>
      <c r="F16" s="14">
        <v>44196</v>
      </c>
      <c r="G16" s="15">
        <v>692066</v>
      </c>
      <c r="H16" s="15"/>
      <c r="I16" s="15">
        <v>387072</v>
      </c>
      <c r="J16" s="15"/>
      <c r="K16" s="16">
        <v>387072</v>
      </c>
      <c r="L16" s="6"/>
    </row>
    <row r="17" spans="1:12" ht="58.5" customHeight="1" x14ac:dyDescent="0.25">
      <c r="A17" s="80" t="s">
        <v>170</v>
      </c>
      <c r="B17" s="105" t="s">
        <v>18</v>
      </c>
      <c r="C17" s="42" t="s">
        <v>89</v>
      </c>
      <c r="D17" s="42" t="s">
        <v>83</v>
      </c>
      <c r="E17" s="42" t="s">
        <v>49</v>
      </c>
      <c r="F17" s="26">
        <v>44196</v>
      </c>
      <c r="G17" s="25">
        <v>1113333.33</v>
      </c>
      <c r="H17" s="25"/>
      <c r="I17" s="25">
        <v>556666.66</v>
      </c>
      <c r="J17" s="25"/>
      <c r="K17" s="27">
        <v>556666.69999999995</v>
      </c>
      <c r="L17" s="6"/>
    </row>
    <row r="18" spans="1:12" ht="54" customHeight="1" x14ac:dyDescent="0.25">
      <c r="A18" s="82"/>
      <c r="B18" s="106"/>
      <c r="C18" s="39" t="s">
        <v>68</v>
      </c>
      <c r="D18" s="39" t="s">
        <v>65</v>
      </c>
      <c r="E18" s="39" t="s">
        <v>49</v>
      </c>
      <c r="F18" s="26">
        <v>44196</v>
      </c>
      <c r="G18" s="25">
        <v>449566</v>
      </c>
      <c r="H18" s="25"/>
      <c r="I18" s="25">
        <v>234048</v>
      </c>
      <c r="J18" s="25"/>
      <c r="K18" s="27">
        <v>234048</v>
      </c>
      <c r="L18" s="6"/>
    </row>
    <row r="19" spans="1:12" ht="63" x14ac:dyDescent="0.25">
      <c r="A19" s="28" t="s">
        <v>171</v>
      </c>
      <c r="B19" s="110" t="s">
        <v>54</v>
      </c>
      <c r="C19" s="13"/>
      <c r="D19" s="13"/>
      <c r="E19" s="13"/>
      <c r="F19" s="14"/>
      <c r="G19" s="15"/>
      <c r="H19" s="15"/>
      <c r="I19" s="15"/>
      <c r="J19" s="15"/>
      <c r="K19" s="16"/>
      <c r="L19" s="5"/>
    </row>
    <row r="20" spans="1:12" ht="31.5" x14ac:dyDescent="0.25">
      <c r="A20" s="38" t="s">
        <v>172</v>
      </c>
      <c r="B20" s="108" t="s">
        <v>29</v>
      </c>
      <c r="C20" s="39" t="s">
        <v>66</v>
      </c>
      <c r="D20" s="26" t="s">
        <v>67</v>
      </c>
      <c r="E20" s="39" t="s">
        <v>49</v>
      </c>
      <c r="F20" s="26">
        <v>44196</v>
      </c>
      <c r="G20" s="25">
        <v>96000</v>
      </c>
      <c r="H20" s="25"/>
      <c r="I20" s="25">
        <v>64000</v>
      </c>
      <c r="J20" s="25"/>
      <c r="K20" s="27">
        <v>64000</v>
      </c>
      <c r="L20" s="5"/>
    </row>
    <row r="21" spans="1:12" ht="31.5" x14ac:dyDescent="0.25">
      <c r="A21" s="46" t="s">
        <v>79</v>
      </c>
      <c r="B21" s="108" t="s">
        <v>134</v>
      </c>
      <c r="C21" s="47" t="s">
        <v>136</v>
      </c>
      <c r="D21" s="26" t="s">
        <v>67</v>
      </c>
      <c r="E21" s="47" t="s">
        <v>49</v>
      </c>
      <c r="F21" s="26">
        <v>44196</v>
      </c>
      <c r="G21" s="25">
        <v>143300</v>
      </c>
      <c r="H21" s="25"/>
      <c r="I21" s="25">
        <v>95520</v>
      </c>
      <c r="J21" s="25"/>
      <c r="K21" s="27">
        <v>95520</v>
      </c>
      <c r="L21" s="5"/>
    </row>
    <row r="22" spans="1:12" ht="31.5" x14ac:dyDescent="0.25">
      <c r="A22" s="46" t="s">
        <v>173</v>
      </c>
      <c r="B22" s="108" t="s">
        <v>18</v>
      </c>
      <c r="C22" s="47" t="s">
        <v>143</v>
      </c>
      <c r="D22" s="26" t="s">
        <v>83</v>
      </c>
      <c r="E22" s="47" t="s">
        <v>49</v>
      </c>
      <c r="F22" s="26">
        <v>44196</v>
      </c>
      <c r="G22" s="25">
        <v>75500</v>
      </c>
      <c r="H22" s="25"/>
      <c r="I22" s="25">
        <v>37800</v>
      </c>
      <c r="J22" s="25"/>
      <c r="K22" s="27">
        <v>37800</v>
      </c>
      <c r="L22" s="5"/>
    </row>
    <row r="23" spans="1:12" ht="31.5" x14ac:dyDescent="0.25">
      <c r="A23" s="38" t="s">
        <v>174</v>
      </c>
      <c r="B23" s="66" t="s">
        <v>15</v>
      </c>
      <c r="C23" s="42" t="s">
        <v>101</v>
      </c>
      <c r="D23" s="42" t="s">
        <v>83</v>
      </c>
      <c r="E23" s="42" t="s">
        <v>49</v>
      </c>
      <c r="F23" s="26">
        <v>43861</v>
      </c>
      <c r="G23" s="25">
        <v>87100</v>
      </c>
      <c r="H23" s="25"/>
      <c r="I23" s="25">
        <v>43600</v>
      </c>
      <c r="J23" s="25"/>
      <c r="K23" s="27">
        <v>43600</v>
      </c>
      <c r="L23" s="5"/>
    </row>
    <row r="24" spans="1:12" ht="47.25" x14ac:dyDescent="0.25">
      <c r="A24" s="38" t="s">
        <v>175</v>
      </c>
      <c r="B24" s="44" t="s">
        <v>52</v>
      </c>
      <c r="C24" s="42"/>
      <c r="D24" s="26"/>
      <c r="E24" s="42"/>
      <c r="F24" s="26"/>
      <c r="G24" s="25"/>
      <c r="H24" s="25"/>
      <c r="I24" s="25"/>
      <c r="J24" s="25"/>
      <c r="K24" s="27"/>
      <c r="L24" s="5"/>
    </row>
    <row r="25" spans="1:12" ht="31.5" x14ac:dyDescent="0.25">
      <c r="A25" s="80" t="s">
        <v>176</v>
      </c>
      <c r="B25" s="97" t="s">
        <v>9</v>
      </c>
      <c r="C25" s="42" t="s">
        <v>80</v>
      </c>
      <c r="D25" s="26" t="s">
        <v>81</v>
      </c>
      <c r="E25" s="42" t="s">
        <v>49</v>
      </c>
      <c r="F25" s="26">
        <v>43922</v>
      </c>
      <c r="G25" s="25">
        <v>12040</v>
      </c>
      <c r="H25" s="25"/>
      <c r="I25" s="25">
        <v>12040</v>
      </c>
      <c r="J25" s="25"/>
      <c r="K25" s="27">
        <v>12040</v>
      </c>
      <c r="L25" s="5"/>
    </row>
    <row r="26" spans="1:12" ht="31.5" x14ac:dyDescent="0.25">
      <c r="A26" s="81"/>
      <c r="B26" s="104"/>
      <c r="C26" s="47" t="s">
        <v>125</v>
      </c>
      <c r="D26" s="26" t="s">
        <v>129</v>
      </c>
      <c r="E26" s="47" t="s">
        <v>49</v>
      </c>
      <c r="F26" s="26">
        <v>43948</v>
      </c>
      <c r="G26" s="25">
        <v>6709.49</v>
      </c>
      <c r="H26" s="25"/>
      <c r="I26" s="25">
        <v>6709.5</v>
      </c>
      <c r="J26" s="25"/>
      <c r="K26" s="27">
        <v>6709.5</v>
      </c>
      <c r="L26" s="5"/>
    </row>
    <row r="27" spans="1:12" ht="31.5" x14ac:dyDescent="0.25">
      <c r="A27" s="81"/>
      <c r="B27" s="104"/>
      <c r="C27" s="47" t="s">
        <v>125</v>
      </c>
      <c r="D27" s="26" t="s">
        <v>129</v>
      </c>
      <c r="E27" s="47" t="s">
        <v>49</v>
      </c>
      <c r="F27" s="26">
        <v>43982</v>
      </c>
      <c r="G27" s="25">
        <v>13418.97</v>
      </c>
      <c r="H27" s="25"/>
      <c r="I27" s="25">
        <v>13419</v>
      </c>
      <c r="J27" s="25"/>
      <c r="K27" s="27">
        <v>13419</v>
      </c>
      <c r="L27" s="5"/>
    </row>
    <row r="28" spans="1:12" ht="31.5" x14ac:dyDescent="0.25">
      <c r="A28" s="81"/>
      <c r="B28" s="104"/>
      <c r="C28" s="47" t="s">
        <v>126</v>
      </c>
      <c r="D28" s="26" t="s">
        <v>99</v>
      </c>
      <c r="E28" s="47" t="s">
        <v>49</v>
      </c>
      <c r="F28" s="26">
        <v>43999</v>
      </c>
      <c r="G28" s="25">
        <v>1652.3</v>
      </c>
      <c r="H28" s="25"/>
      <c r="I28" s="25">
        <v>1652.3</v>
      </c>
      <c r="J28" s="25"/>
      <c r="K28" s="27">
        <v>1652.3</v>
      </c>
      <c r="L28" s="5"/>
    </row>
    <row r="29" spans="1:12" ht="31.5" x14ac:dyDescent="0.25">
      <c r="A29" s="81"/>
      <c r="B29" s="104"/>
      <c r="C29" s="47" t="s">
        <v>127</v>
      </c>
      <c r="D29" s="26" t="s">
        <v>99</v>
      </c>
      <c r="E29" s="47" t="s">
        <v>49</v>
      </c>
      <c r="F29" s="26">
        <v>43982</v>
      </c>
      <c r="G29" s="25">
        <v>28089.1</v>
      </c>
      <c r="H29" s="25"/>
      <c r="I29" s="25">
        <v>28089.1</v>
      </c>
      <c r="J29" s="25"/>
      <c r="K29" s="27">
        <v>28089.1</v>
      </c>
      <c r="L29" s="5"/>
    </row>
    <row r="30" spans="1:12" ht="31.5" x14ac:dyDescent="0.25">
      <c r="A30" s="81"/>
      <c r="B30" s="104"/>
      <c r="C30" s="47" t="s">
        <v>128</v>
      </c>
      <c r="D30" s="26" t="s">
        <v>129</v>
      </c>
      <c r="E30" s="47" t="s">
        <v>49</v>
      </c>
      <c r="F30" s="26">
        <v>44005</v>
      </c>
      <c r="G30" s="25">
        <v>18476.25</v>
      </c>
      <c r="H30" s="25"/>
      <c r="I30" s="25">
        <v>18476.3</v>
      </c>
      <c r="J30" s="25"/>
      <c r="K30" s="27">
        <v>18476.3</v>
      </c>
      <c r="L30" s="5"/>
    </row>
    <row r="31" spans="1:12" ht="31.5" x14ac:dyDescent="0.25">
      <c r="A31" s="82"/>
      <c r="B31" s="98"/>
      <c r="C31" s="42" t="s">
        <v>95</v>
      </c>
      <c r="D31" s="26" t="s">
        <v>96</v>
      </c>
      <c r="E31" s="42" t="s">
        <v>49</v>
      </c>
      <c r="F31" s="26" t="s">
        <v>94</v>
      </c>
      <c r="G31" s="25" t="s">
        <v>93</v>
      </c>
      <c r="H31" s="25"/>
      <c r="I31" s="25">
        <v>78413</v>
      </c>
      <c r="J31" s="25"/>
      <c r="K31" s="27">
        <v>78413</v>
      </c>
      <c r="L31" s="5"/>
    </row>
    <row r="32" spans="1:12" ht="47.25" x14ac:dyDescent="0.25">
      <c r="A32" s="80" t="s">
        <v>177</v>
      </c>
      <c r="B32" s="97" t="s">
        <v>17</v>
      </c>
      <c r="C32" s="42" t="s">
        <v>105</v>
      </c>
      <c r="D32" s="26" t="s">
        <v>86</v>
      </c>
      <c r="E32" s="42" t="s">
        <v>49</v>
      </c>
      <c r="F32" s="26">
        <v>43971</v>
      </c>
      <c r="G32" s="25">
        <v>260000</v>
      </c>
      <c r="H32" s="25"/>
      <c r="I32" s="25">
        <v>260000</v>
      </c>
      <c r="J32" s="25"/>
      <c r="K32" s="27">
        <v>260000</v>
      </c>
      <c r="L32" s="5"/>
    </row>
    <row r="33" spans="1:12" ht="31.5" x14ac:dyDescent="0.25">
      <c r="A33" s="81"/>
      <c r="B33" s="104"/>
      <c r="C33" s="47" t="s">
        <v>144</v>
      </c>
      <c r="D33" s="26" t="s">
        <v>146</v>
      </c>
      <c r="E33" s="47" t="s">
        <v>49</v>
      </c>
      <c r="F33" s="26">
        <v>44033</v>
      </c>
      <c r="G33" s="25">
        <v>90000</v>
      </c>
      <c r="H33" s="25"/>
      <c r="I33" s="25">
        <v>90000</v>
      </c>
      <c r="J33" s="25"/>
      <c r="K33" s="27">
        <v>90000</v>
      </c>
      <c r="L33" s="5"/>
    </row>
    <row r="34" spans="1:12" ht="31.5" x14ac:dyDescent="0.25">
      <c r="A34" s="81"/>
      <c r="B34" s="104"/>
      <c r="C34" s="47" t="s">
        <v>145</v>
      </c>
      <c r="D34" s="26" t="s">
        <v>147</v>
      </c>
      <c r="E34" s="47" t="s">
        <v>49</v>
      </c>
      <c r="F34" s="26">
        <v>44035</v>
      </c>
      <c r="G34" s="25">
        <v>22850</v>
      </c>
      <c r="H34" s="25"/>
      <c r="I34" s="25">
        <v>22850</v>
      </c>
      <c r="J34" s="25"/>
      <c r="K34" s="27">
        <v>22850</v>
      </c>
      <c r="L34" s="5"/>
    </row>
    <row r="35" spans="1:12" ht="47.25" x14ac:dyDescent="0.25">
      <c r="A35" s="82"/>
      <c r="B35" s="98"/>
      <c r="C35" s="42" t="s">
        <v>85</v>
      </c>
      <c r="D35" s="26" t="s">
        <v>86</v>
      </c>
      <c r="E35" s="42" t="s">
        <v>49</v>
      </c>
      <c r="F35" s="26">
        <v>43924</v>
      </c>
      <c r="G35" s="25">
        <v>30200</v>
      </c>
      <c r="H35" s="25"/>
      <c r="I35" s="25">
        <v>30200</v>
      </c>
      <c r="J35" s="25"/>
      <c r="K35" s="27">
        <v>30200</v>
      </c>
      <c r="L35" s="5"/>
    </row>
    <row r="36" spans="1:12" ht="31.5" x14ac:dyDescent="0.25">
      <c r="A36" s="80" t="s">
        <v>178</v>
      </c>
      <c r="B36" s="97" t="s">
        <v>13</v>
      </c>
      <c r="C36" s="42" t="s">
        <v>87</v>
      </c>
      <c r="D36" s="26" t="s">
        <v>88</v>
      </c>
      <c r="E36" s="42" t="s">
        <v>49</v>
      </c>
      <c r="F36" s="26">
        <v>43922</v>
      </c>
      <c r="G36" s="25">
        <v>9010</v>
      </c>
      <c r="H36" s="25"/>
      <c r="I36" s="25">
        <v>9010</v>
      </c>
      <c r="J36" s="25"/>
      <c r="K36" s="27">
        <v>9010</v>
      </c>
      <c r="L36" s="5"/>
    </row>
    <row r="37" spans="1:12" ht="31.5" x14ac:dyDescent="0.25">
      <c r="A37" s="81"/>
      <c r="B37" s="104"/>
      <c r="C37" s="47" t="s">
        <v>152</v>
      </c>
      <c r="D37" s="26" t="s">
        <v>99</v>
      </c>
      <c r="E37" s="47" t="s">
        <v>49</v>
      </c>
      <c r="F37" s="26">
        <v>44082</v>
      </c>
      <c r="G37" s="25" t="s">
        <v>153</v>
      </c>
      <c r="H37" s="25"/>
      <c r="I37" s="25" t="s">
        <v>153</v>
      </c>
      <c r="J37" s="25"/>
      <c r="K37" s="25" t="s">
        <v>153</v>
      </c>
      <c r="L37" s="5"/>
    </row>
    <row r="38" spans="1:12" ht="47.25" x14ac:dyDescent="0.25">
      <c r="A38" s="82"/>
      <c r="B38" s="98"/>
      <c r="C38" s="47" t="s">
        <v>148</v>
      </c>
      <c r="D38" s="26" t="s">
        <v>131</v>
      </c>
      <c r="E38" s="47" t="s">
        <v>49</v>
      </c>
      <c r="F38" s="26">
        <v>44013</v>
      </c>
      <c r="G38" s="25">
        <v>6892.76</v>
      </c>
      <c r="H38" s="25"/>
      <c r="I38" s="25">
        <v>6892.8</v>
      </c>
      <c r="J38" s="25"/>
      <c r="K38" s="27">
        <v>6892.8</v>
      </c>
      <c r="L38" s="5"/>
    </row>
    <row r="39" spans="1:12" ht="31.5" x14ac:dyDescent="0.25">
      <c r="A39" s="46" t="s">
        <v>179</v>
      </c>
      <c r="B39" s="43" t="s">
        <v>19</v>
      </c>
      <c r="C39" s="47" t="s">
        <v>141</v>
      </c>
      <c r="D39" s="26" t="s">
        <v>142</v>
      </c>
      <c r="E39" s="47" t="s">
        <v>49</v>
      </c>
      <c r="F39" s="26">
        <v>44036</v>
      </c>
      <c r="G39" s="25">
        <v>44000</v>
      </c>
      <c r="H39" s="25"/>
      <c r="I39" s="25">
        <v>44000</v>
      </c>
      <c r="J39" s="25"/>
      <c r="K39" s="27">
        <v>44000</v>
      </c>
      <c r="L39" s="5"/>
    </row>
    <row r="40" spans="1:12" ht="31.5" x14ac:dyDescent="0.25">
      <c r="A40" s="46" t="s">
        <v>180</v>
      </c>
      <c r="B40" s="43" t="s">
        <v>15</v>
      </c>
      <c r="C40" s="47" t="s">
        <v>159</v>
      </c>
      <c r="D40" s="26" t="s">
        <v>160</v>
      </c>
      <c r="E40" s="47" t="s">
        <v>49</v>
      </c>
      <c r="F40" s="26">
        <v>44095</v>
      </c>
      <c r="G40" s="25">
        <v>99800</v>
      </c>
      <c r="H40" s="25"/>
      <c r="I40" s="25">
        <v>99800</v>
      </c>
      <c r="J40" s="25"/>
      <c r="K40" s="27">
        <v>99800</v>
      </c>
      <c r="L40" s="5"/>
    </row>
    <row r="41" spans="1:12" ht="31.5" x14ac:dyDescent="0.25">
      <c r="A41" s="46" t="s">
        <v>181</v>
      </c>
      <c r="B41" s="43" t="s">
        <v>20</v>
      </c>
      <c r="C41" s="47" t="s">
        <v>151</v>
      </c>
      <c r="D41" s="26" t="s">
        <v>106</v>
      </c>
      <c r="E41" s="47" t="s">
        <v>49</v>
      </c>
      <c r="F41" s="26">
        <v>44020</v>
      </c>
      <c r="G41" s="25">
        <v>95450</v>
      </c>
      <c r="H41" s="25"/>
      <c r="I41" s="25">
        <v>95450</v>
      </c>
      <c r="J41" s="25"/>
      <c r="K41" s="27">
        <v>95450</v>
      </c>
      <c r="L41" s="5"/>
    </row>
    <row r="42" spans="1:12" ht="31.5" x14ac:dyDescent="0.25">
      <c r="A42" s="46" t="s">
        <v>182</v>
      </c>
      <c r="B42" s="43" t="s">
        <v>18</v>
      </c>
      <c r="C42" s="47" t="s">
        <v>155</v>
      </c>
      <c r="D42" s="26" t="s">
        <v>154</v>
      </c>
      <c r="E42" s="47" t="s">
        <v>49</v>
      </c>
      <c r="F42" s="26">
        <v>44084</v>
      </c>
      <c r="G42" s="25">
        <v>24000</v>
      </c>
      <c r="H42" s="25"/>
      <c r="I42" s="25">
        <v>24000</v>
      </c>
      <c r="J42" s="25"/>
      <c r="K42" s="27">
        <v>24000</v>
      </c>
      <c r="L42" s="5"/>
    </row>
    <row r="43" spans="1:12" ht="31.5" x14ac:dyDescent="0.25">
      <c r="A43" s="46" t="s">
        <v>183</v>
      </c>
      <c r="B43" s="43" t="s">
        <v>14</v>
      </c>
      <c r="C43" s="47" t="s">
        <v>156</v>
      </c>
      <c r="D43" s="26" t="s">
        <v>99</v>
      </c>
      <c r="E43" s="47" t="s">
        <v>49</v>
      </c>
      <c r="F43" s="26">
        <v>43997</v>
      </c>
      <c r="G43" s="25">
        <v>35745.58</v>
      </c>
      <c r="H43" s="25"/>
      <c r="I43" s="25">
        <v>35745.599999999999</v>
      </c>
      <c r="J43" s="25"/>
      <c r="K43" s="27">
        <v>35745.599999999999</v>
      </c>
      <c r="L43" s="5"/>
    </row>
    <row r="44" spans="1:12" ht="31.5" x14ac:dyDescent="0.25">
      <c r="A44" s="46" t="s">
        <v>184</v>
      </c>
      <c r="B44" s="43" t="s">
        <v>10</v>
      </c>
      <c r="C44" s="47" t="s">
        <v>149</v>
      </c>
      <c r="D44" s="26" t="s">
        <v>150</v>
      </c>
      <c r="E44" s="47" t="s">
        <v>49</v>
      </c>
      <c r="F44" s="26">
        <v>44067</v>
      </c>
      <c r="G44" s="25">
        <v>278000</v>
      </c>
      <c r="H44" s="25"/>
      <c r="I44" s="25">
        <v>278000</v>
      </c>
      <c r="J44" s="25"/>
      <c r="K44" s="27">
        <v>278000</v>
      </c>
      <c r="L44" s="5"/>
    </row>
    <row r="45" spans="1:12" ht="31.5" x14ac:dyDescent="0.25">
      <c r="A45" s="80" t="s">
        <v>185</v>
      </c>
      <c r="B45" s="97" t="s">
        <v>16</v>
      </c>
      <c r="C45" s="47" t="s">
        <v>157</v>
      </c>
      <c r="D45" s="26" t="s">
        <v>158</v>
      </c>
      <c r="E45" s="47" t="s">
        <v>49</v>
      </c>
      <c r="F45" s="26">
        <v>44089</v>
      </c>
      <c r="G45" s="25">
        <v>59200</v>
      </c>
      <c r="H45" s="25"/>
      <c r="I45" s="25">
        <v>59200</v>
      </c>
      <c r="J45" s="25"/>
      <c r="K45" s="27">
        <v>59200</v>
      </c>
      <c r="L45" s="5"/>
    </row>
    <row r="46" spans="1:12" ht="31.5" x14ac:dyDescent="0.25">
      <c r="A46" s="82"/>
      <c r="B46" s="98"/>
      <c r="C46" s="42" t="s">
        <v>100</v>
      </c>
      <c r="D46" s="26" t="s">
        <v>99</v>
      </c>
      <c r="E46" s="42" t="s">
        <v>49</v>
      </c>
      <c r="F46" s="26" t="s">
        <v>98</v>
      </c>
      <c r="G46" s="25" t="s">
        <v>97</v>
      </c>
      <c r="H46" s="25"/>
      <c r="I46" s="25">
        <v>21912</v>
      </c>
      <c r="J46" s="25"/>
      <c r="K46" s="27">
        <v>21912</v>
      </c>
      <c r="L46" s="5"/>
    </row>
    <row r="47" spans="1:12" ht="47.25" x14ac:dyDescent="0.25">
      <c r="A47" s="80" t="s">
        <v>186</v>
      </c>
      <c r="B47" s="97" t="s">
        <v>23</v>
      </c>
      <c r="C47" s="47" t="s">
        <v>130</v>
      </c>
      <c r="D47" s="26" t="s">
        <v>131</v>
      </c>
      <c r="E47" s="47" t="s">
        <v>49</v>
      </c>
      <c r="F47" s="26">
        <v>43979</v>
      </c>
      <c r="G47" s="25">
        <v>4349.8999999999996</v>
      </c>
      <c r="H47" s="25"/>
      <c r="I47" s="25">
        <v>4349.87</v>
      </c>
      <c r="J47" s="25"/>
      <c r="K47" s="27">
        <v>4349.8999999999996</v>
      </c>
      <c r="L47" s="5"/>
    </row>
    <row r="48" spans="1:12" ht="31.5" x14ac:dyDescent="0.25">
      <c r="A48" s="82"/>
      <c r="B48" s="98"/>
      <c r="C48" s="42" t="s">
        <v>103</v>
      </c>
      <c r="D48" s="26" t="s">
        <v>102</v>
      </c>
      <c r="E48" s="42" t="s">
        <v>49</v>
      </c>
      <c r="F48" s="26">
        <v>43985</v>
      </c>
      <c r="G48" s="25">
        <v>43084</v>
      </c>
      <c r="H48" s="25"/>
      <c r="I48" s="25">
        <v>43084</v>
      </c>
      <c r="J48" s="25"/>
      <c r="K48" s="27">
        <v>43084</v>
      </c>
      <c r="L48" s="5"/>
    </row>
    <row r="49" spans="1:12" ht="31.5" x14ac:dyDescent="0.25">
      <c r="A49" s="80" t="s">
        <v>187</v>
      </c>
      <c r="B49" s="97" t="s">
        <v>11</v>
      </c>
      <c r="C49" s="42" t="s">
        <v>104</v>
      </c>
      <c r="D49" s="26" t="s">
        <v>92</v>
      </c>
      <c r="E49" s="42" t="s">
        <v>49</v>
      </c>
      <c r="F49" s="26">
        <v>43979</v>
      </c>
      <c r="G49" s="25">
        <v>20000</v>
      </c>
      <c r="H49" s="25"/>
      <c r="I49" s="25">
        <v>20000</v>
      </c>
      <c r="J49" s="25"/>
      <c r="K49" s="27">
        <v>20000</v>
      </c>
      <c r="L49" s="5"/>
    </row>
    <row r="50" spans="1:12" ht="47.25" x14ac:dyDescent="0.25">
      <c r="A50" s="82"/>
      <c r="B50" s="98"/>
      <c r="C50" s="42" t="s">
        <v>132</v>
      </c>
      <c r="D50" s="26" t="s">
        <v>131</v>
      </c>
      <c r="E50" s="47" t="s">
        <v>49</v>
      </c>
      <c r="F50" s="26"/>
      <c r="G50" s="25">
        <v>16218.59</v>
      </c>
      <c r="H50" s="25"/>
      <c r="I50" s="25">
        <v>16218.6</v>
      </c>
      <c r="J50" s="25"/>
      <c r="K50" s="27">
        <v>16218.6</v>
      </c>
      <c r="L50" s="5"/>
    </row>
    <row r="51" spans="1:12" ht="63" x14ac:dyDescent="0.25">
      <c r="A51" s="38" t="s">
        <v>188</v>
      </c>
      <c r="B51" s="44" t="s">
        <v>50</v>
      </c>
      <c r="C51" s="42"/>
      <c r="D51" s="26"/>
      <c r="E51" s="42"/>
      <c r="F51" s="26"/>
      <c r="G51" s="25"/>
      <c r="H51" s="25"/>
      <c r="I51" s="25"/>
      <c r="J51" s="25"/>
      <c r="K51" s="27"/>
      <c r="L51" s="5"/>
    </row>
    <row r="52" spans="1:12" ht="31.5" x14ac:dyDescent="0.25">
      <c r="A52" s="46" t="s">
        <v>189</v>
      </c>
      <c r="B52" s="43" t="s">
        <v>19</v>
      </c>
      <c r="C52" s="47" t="s">
        <v>140</v>
      </c>
      <c r="D52" s="26" t="s">
        <v>99</v>
      </c>
      <c r="E52" s="47" t="s">
        <v>49</v>
      </c>
      <c r="F52" s="26">
        <v>44046</v>
      </c>
      <c r="G52" s="25">
        <v>32500</v>
      </c>
      <c r="H52" s="25"/>
      <c r="I52" s="25">
        <v>32500</v>
      </c>
      <c r="J52" s="25"/>
      <c r="K52" s="27">
        <v>32500</v>
      </c>
      <c r="L52" s="5"/>
    </row>
    <row r="53" spans="1:12" ht="31.5" x14ac:dyDescent="0.25">
      <c r="A53" s="38" t="s">
        <v>190</v>
      </c>
      <c r="B53" s="43" t="s">
        <v>10</v>
      </c>
      <c r="C53" s="42" t="s">
        <v>91</v>
      </c>
      <c r="D53" s="26" t="s">
        <v>92</v>
      </c>
      <c r="E53" s="42" t="s">
        <v>49</v>
      </c>
      <c r="F53" s="26">
        <v>43934</v>
      </c>
      <c r="G53" s="25">
        <v>32499.5</v>
      </c>
      <c r="H53" s="25"/>
      <c r="I53" s="25">
        <v>32499.47</v>
      </c>
      <c r="J53" s="25"/>
      <c r="K53" s="27">
        <v>32499.47</v>
      </c>
      <c r="L53" s="5"/>
    </row>
    <row r="54" spans="1:12" ht="15.75" customHeight="1" x14ac:dyDescent="0.25">
      <c r="A54" s="38" t="s">
        <v>191</v>
      </c>
      <c r="B54" s="49" t="s">
        <v>137</v>
      </c>
      <c r="C54" s="42"/>
      <c r="D54" s="26"/>
      <c r="E54" s="42"/>
      <c r="F54" s="26"/>
      <c r="G54" s="25"/>
      <c r="H54" s="25"/>
      <c r="I54" s="25"/>
      <c r="J54" s="25"/>
      <c r="K54" s="27"/>
      <c r="L54" s="5"/>
    </row>
    <row r="55" spans="1:12" ht="162" customHeight="1" x14ac:dyDescent="0.25">
      <c r="A55" s="46" t="s">
        <v>192</v>
      </c>
      <c r="B55" s="48" t="s">
        <v>138</v>
      </c>
      <c r="C55" s="47" t="s">
        <v>139</v>
      </c>
      <c r="D55" s="26" t="s">
        <v>106</v>
      </c>
      <c r="E55" s="47" t="s">
        <v>49</v>
      </c>
      <c r="F55" s="26">
        <v>44028</v>
      </c>
      <c r="G55" s="25">
        <v>1921600</v>
      </c>
      <c r="H55" s="25"/>
      <c r="I55" s="25">
        <v>1921600</v>
      </c>
      <c r="J55" s="25"/>
      <c r="K55" s="27">
        <v>1921600</v>
      </c>
      <c r="L55" s="5"/>
    </row>
    <row r="56" spans="1:12" ht="40.5" customHeight="1" x14ac:dyDescent="0.25">
      <c r="A56" s="38" t="s">
        <v>202</v>
      </c>
      <c r="B56" s="49" t="s">
        <v>203</v>
      </c>
      <c r="C56" s="64" t="s">
        <v>205</v>
      </c>
      <c r="D56" s="26" t="s">
        <v>204</v>
      </c>
      <c r="E56" s="42" t="s">
        <v>59</v>
      </c>
      <c r="F56" s="26">
        <v>44056</v>
      </c>
      <c r="G56" s="25">
        <v>694840</v>
      </c>
      <c r="H56" s="25"/>
      <c r="I56" s="25">
        <v>694840</v>
      </c>
      <c r="J56" s="25"/>
      <c r="K56" s="27">
        <v>694840</v>
      </c>
      <c r="L56" s="5"/>
    </row>
    <row r="57" spans="1:12" ht="47.25" x14ac:dyDescent="0.25">
      <c r="A57" s="28" t="s">
        <v>195</v>
      </c>
      <c r="B57" s="44" t="s">
        <v>55</v>
      </c>
      <c r="C57" s="13"/>
      <c r="D57" s="13"/>
      <c r="E57" s="13"/>
      <c r="F57" s="14"/>
      <c r="G57" s="15"/>
      <c r="H57" s="15"/>
      <c r="I57" s="15"/>
      <c r="J57" s="15"/>
      <c r="K57" s="16"/>
      <c r="L57" s="5"/>
    </row>
    <row r="58" spans="1:12" ht="78.75" x14ac:dyDescent="0.25">
      <c r="A58" s="28" t="s">
        <v>196</v>
      </c>
      <c r="B58" s="24" t="s">
        <v>30</v>
      </c>
      <c r="C58" s="18" t="s">
        <v>110</v>
      </c>
      <c r="D58" s="18" t="s">
        <v>109</v>
      </c>
      <c r="E58" s="12" t="s">
        <v>49</v>
      </c>
      <c r="F58" s="19" t="s">
        <v>108</v>
      </c>
      <c r="G58" s="20">
        <v>10000</v>
      </c>
      <c r="H58" s="20"/>
      <c r="I58" s="20">
        <v>10000</v>
      </c>
      <c r="J58" s="20"/>
      <c r="K58" s="21">
        <v>10000</v>
      </c>
      <c r="L58" s="5"/>
    </row>
    <row r="59" spans="1:12" ht="78.75" x14ac:dyDescent="0.25">
      <c r="A59" s="28" t="s">
        <v>197</v>
      </c>
      <c r="B59" s="47" t="s">
        <v>18</v>
      </c>
      <c r="C59" s="47" t="s">
        <v>119</v>
      </c>
      <c r="D59" s="47" t="s">
        <v>120</v>
      </c>
      <c r="E59" s="12" t="s">
        <v>49</v>
      </c>
      <c r="F59" s="26" t="s">
        <v>121</v>
      </c>
      <c r="G59" s="25">
        <v>6000</v>
      </c>
      <c r="H59" s="25"/>
      <c r="I59" s="25">
        <v>6000</v>
      </c>
      <c r="J59" s="25"/>
      <c r="K59" s="27">
        <v>6000</v>
      </c>
      <c r="L59" s="5"/>
    </row>
    <row r="60" spans="1:12" ht="63" x14ac:dyDescent="0.25">
      <c r="A60" s="28" t="s">
        <v>198</v>
      </c>
      <c r="B60" s="47" t="s">
        <v>24</v>
      </c>
      <c r="C60" s="47" t="s">
        <v>124</v>
      </c>
      <c r="D60" s="47" t="s">
        <v>122</v>
      </c>
      <c r="E60" s="12" t="s">
        <v>49</v>
      </c>
      <c r="F60" s="26" t="s">
        <v>123</v>
      </c>
      <c r="G60" s="25">
        <v>3500</v>
      </c>
      <c r="H60" s="25"/>
      <c r="I60" s="25">
        <v>3500</v>
      </c>
      <c r="J60" s="25"/>
      <c r="K60" s="27">
        <v>3500</v>
      </c>
      <c r="L60" s="5"/>
    </row>
    <row r="61" spans="1:12" ht="94.5" x14ac:dyDescent="0.25">
      <c r="A61" s="28" t="s">
        <v>199</v>
      </c>
      <c r="B61" s="43" t="s">
        <v>19</v>
      </c>
      <c r="C61" s="42" t="s">
        <v>113</v>
      </c>
      <c r="D61" s="42" t="s">
        <v>111</v>
      </c>
      <c r="E61" s="12" t="s">
        <v>49</v>
      </c>
      <c r="F61" s="42" t="s">
        <v>112</v>
      </c>
      <c r="G61" s="25">
        <v>8000</v>
      </c>
      <c r="H61" s="25" t="s">
        <v>114</v>
      </c>
      <c r="I61" s="25">
        <v>8000</v>
      </c>
      <c r="J61" s="25"/>
      <c r="K61" s="27">
        <v>8000</v>
      </c>
      <c r="L61" s="5"/>
    </row>
    <row r="62" spans="1:12" ht="94.5" x14ac:dyDescent="0.25">
      <c r="A62" s="28" t="s">
        <v>200</v>
      </c>
      <c r="B62" s="24" t="s">
        <v>33</v>
      </c>
      <c r="C62" s="30" t="s">
        <v>163</v>
      </c>
      <c r="D62" s="30" t="s">
        <v>162</v>
      </c>
      <c r="E62" s="30" t="s">
        <v>49</v>
      </c>
      <c r="F62" s="19" t="s">
        <v>161</v>
      </c>
      <c r="G62" s="20">
        <v>3500</v>
      </c>
      <c r="H62" s="20"/>
      <c r="I62" s="20">
        <v>3500</v>
      </c>
      <c r="J62" s="20"/>
      <c r="K62" s="21">
        <v>3500</v>
      </c>
      <c r="L62" s="5"/>
    </row>
    <row r="63" spans="1:12" ht="13.5" customHeight="1" x14ac:dyDescent="0.25">
      <c r="A63" s="83" t="s">
        <v>201</v>
      </c>
      <c r="B63" s="84" t="s">
        <v>36</v>
      </c>
      <c r="C63" s="77" t="s">
        <v>74</v>
      </c>
      <c r="D63" s="77" t="s">
        <v>73</v>
      </c>
      <c r="E63" s="77" t="s">
        <v>49</v>
      </c>
      <c r="F63" s="94" t="s">
        <v>64</v>
      </c>
      <c r="G63" s="88">
        <v>1500</v>
      </c>
      <c r="H63" s="88"/>
      <c r="I63" s="88">
        <v>1500</v>
      </c>
      <c r="J63" s="88"/>
      <c r="K63" s="91">
        <v>1500</v>
      </c>
      <c r="L63" s="5"/>
    </row>
    <row r="64" spans="1:12" ht="15.75" customHeight="1" x14ac:dyDescent="0.25">
      <c r="A64" s="83"/>
      <c r="B64" s="84"/>
      <c r="C64" s="79"/>
      <c r="D64" s="79"/>
      <c r="E64" s="79"/>
      <c r="F64" s="95"/>
      <c r="G64" s="89"/>
      <c r="H64" s="89"/>
      <c r="I64" s="89"/>
      <c r="J64" s="89"/>
      <c r="K64" s="92"/>
      <c r="L64" s="5"/>
    </row>
    <row r="65" spans="1:12" ht="15.75" customHeight="1" x14ac:dyDescent="0.25">
      <c r="A65" s="83"/>
      <c r="B65" s="84"/>
      <c r="C65" s="79"/>
      <c r="D65" s="79"/>
      <c r="E65" s="79"/>
      <c r="F65" s="95"/>
      <c r="G65" s="89"/>
      <c r="H65" s="89"/>
      <c r="I65" s="89"/>
      <c r="J65" s="89"/>
      <c r="K65" s="92"/>
      <c r="L65" s="5"/>
    </row>
    <row r="66" spans="1:12" ht="15.75" customHeight="1" x14ac:dyDescent="0.25">
      <c r="A66" s="83"/>
      <c r="B66" s="84"/>
      <c r="C66" s="79"/>
      <c r="D66" s="79"/>
      <c r="E66" s="79"/>
      <c r="F66" s="95"/>
      <c r="G66" s="89"/>
      <c r="H66" s="89"/>
      <c r="I66" s="89"/>
      <c r="J66" s="89"/>
      <c r="K66" s="92"/>
      <c r="L66" s="5"/>
    </row>
    <row r="67" spans="1:12" ht="47.25" customHeight="1" x14ac:dyDescent="0.25">
      <c r="A67" s="83"/>
      <c r="B67" s="84"/>
      <c r="C67" s="78"/>
      <c r="D67" s="78"/>
      <c r="E67" s="78"/>
      <c r="F67" s="96"/>
      <c r="G67" s="90"/>
      <c r="H67" s="90"/>
      <c r="I67" s="90"/>
      <c r="J67" s="90"/>
      <c r="K67" s="93"/>
      <c r="L67" s="5"/>
    </row>
    <row r="68" spans="1:12" ht="47.25" customHeight="1" x14ac:dyDescent="0.25">
      <c r="A68" s="58"/>
      <c r="B68" s="59"/>
      <c r="C68" s="60"/>
      <c r="D68" s="60"/>
      <c r="E68" s="60"/>
      <c r="F68" s="61"/>
      <c r="G68" s="62"/>
      <c r="H68" s="62"/>
      <c r="I68" s="62"/>
      <c r="J68" s="62"/>
      <c r="K68" s="63"/>
      <c r="L68" s="5"/>
    </row>
  </sheetData>
  <mergeCells count="44">
    <mergeCell ref="A49:A50"/>
    <mergeCell ref="B49:B50"/>
    <mergeCell ref="A47:A48"/>
    <mergeCell ref="B47:B48"/>
    <mergeCell ref="B36:B38"/>
    <mergeCell ref="A36:A38"/>
    <mergeCell ref="B45:B46"/>
    <mergeCell ref="A45:A46"/>
    <mergeCell ref="I63:I67"/>
    <mergeCell ref="J63:J67"/>
    <mergeCell ref="K63:K67"/>
    <mergeCell ref="C63:C67"/>
    <mergeCell ref="D63:D67"/>
    <mergeCell ref="E63:E67"/>
    <mergeCell ref="F63:F67"/>
    <mergeCell ref="G63:G67"/>
    <mergeCell ref="C3:C4"/>
    <mergeCell ref="D3:D4"/>
    <mergeCell ref="E3:E4"/>
    <mergeCell ref="F3:F4"/>
    <mergeCell ref="H63:H67"/>
    <mergeCell ref="A32:A35"/>
    <mergeCell ref="B32:B35"/>
    <mergeCell ref="A63:A67"/>
    <mergeCell ref="B63:B67"/>
    <mergeCell ref="A1:K1"/>
    <mergeCell ref="I3:K3"/>
    <mergeCell ref="C2:H2"/>
    <mergeCell ref="G3:G4"/>
    <mergeCell ref="H3:H4"/>
    <mergeCell ref="A3:A4"/>
    <mergeCell ref="B3:B4"/>
    <mergeCell ref="A15:A16"/>
    <mergeCell ref="B15:B16"/>
    <mergeCell ref="A11:A12"/>
    <mergeCell ref="B11:B12"/>
    <mergeCell ref="A17:A18"/>
    <mergeCell ref="A6:A7"/>
    <mergeCell ref="B6:B7"/>
    <mergeCell ref="B13:B14"/>
    <mergeCell ref="B25:B31"/>
    <mergeCell ref="A25:A31"/>
    <mergeCell ref="B17:B18"/>
    <mergeCell ref="A13:A14"/>
  </mergeCells>
  <pageMargins left="0.70866141732283472" right="0.70866141732283472" top="0.74803149606299213" bottom="0.74803149606299213" header="0.31496062992125984" footer="0.31496062992125984"/>
  <pageSetup paperSize="9" scale="62" fitToHeight="0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Ружникова Оксана Павловна</cp:lastModifiedBy>
  <cp:lastPrinted>2020-10-16T12:36:23Z</cp:lastPrinted>
  <dcterms:created xsi:type="dcterms:W3CDTF">2018-07-30T08:01:14Z</dcterms:created>
  <dcterms:modified xsi:type="dcterms:W3CDTF">2020-10-16T12:36:24Z</dcterms:modified>
</cp:coreProperties>
</file>