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ОБМЕН ДОКУМЕНТАМИ\ПРОГРАММЫ в последней редакции\ОТЧЕТЫ\отчеты по МП за 2022 год\Отчеты на 01.07.2022\"/>
    </mc:Choice>
  </mc:AlternateContent>
  <bookViews>
    <workbookView xWindow="0" yWindow="240" windowWidth="28530" windowHeight="11985"/>
  </bookViews>
  <sheets>
    <sheet name="Лист1" sheetId="1" r:id="rId1"/>
  </sheets>
  <definedNames>
    <definedName name="_xlnm.Print_Area" localSheetId="0">Лист1!$A$1:$T$21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0" i="1" l="1"/>
  <c r="S10" i="1"/>
  <c r="F11" i="1" l="1"/>
  <c r="G11" i="1"/>
  <c r="H11" i="1"/>
  <c r="J11" i="1"/>
  <c r="K11" i="1"/>
  <c r="L11" i="1"/>
  <c r="N11" i="1"/>
  <c r="O11" i="1"/>
  <c r="P11" i="1"/>
  <c r="I17" i="1" l="1"/>
  <c r="S8" i="1" l="1"/>
  <c r="S9" i="1" l="1"/>
  <c r="M20" i="1" l="1"/>
  <c r="S20" i="1"/>
  <c r="I19" i="1"/>
  <c r="I20" i="1"/>
  <c r="Q20" i="1" l="1"/>
  <c r="E20" i="1"/>
  <c r="E19" i="1" l="1"/>
  <c r="M18" i="1" l="1"/>
  <c r="I18" i="1"/>
  <c r="E18" i="1"/>
  <c r="Q18" i="1" l="1"/>
  <c r="S4" i="1"/>
  <c r="S5" i="1"/>
  <c r="S7" i="1"/>
  <c r="S12" i="1"/>
  <c r="S13" i="1"/>
  <c r="S14" i="1"/>
  <c r="S15" i="1"/>
  <c r="S16" i="1"/>
  <c r="S18" i="1"/>
  <c r="I10" i="1"/>
  <c r="F21" i="1"/>
  <c r="G21" i="1"/>
  <c r="H21" i="1"/>
  <c r="J21" i="1"/>
  <c r="K21" i="1"/>
  <c r="L21" i="1"/>
  <c r="N21" i="1"/>
  <c r="O21" i="1"/>
  <c r="P21" i="1"/>
  <c r="S17" i="1"/>
  <c r="S11" i="1" l="1"/>
  <c r="M9" i="1"/>
  <c r="Q9" i="1" s="1"/>
  <c r="I9" i="1"/>
  <c r="M13" i="1" l="1"/>
  <c r="M14" i="1"/>
  <c r="M15" i="1"/>
  <c r="M16" i="1"/>
  <c r="M12" i="1"/>
  <c r="I13" i="1"/>
  <c r="I14" i="1"/>
  <c r="I15" i="1"/>
  <c r="I16" i="1"/>
  <c r="I12" i="1"/>
  <c r="Q16" i="1" l="1"/>
  <c r="M11" i="1"/>
  <c r="I11" i="1"/>
  <c r="Q15" i="1"/>
  <c r="Q14" i="1"/>
  <c r="Q13" i="1"/>
  <c r="Q12" i="1"/>
  <c r="E13" i="1"/>
  <c r="E14" i="1"/>
  <c r="E15" i="1"/>
  <c r="E16" i="1"/>
  <c r="E12" i="1"/>
  <c r="E11" i="1" l="1"/>
  <c r="Q11" i="1"/>
  <c r="M17" i="1"/>
  <c r="E17" i="1"/>
  <c r="Q17" i="1" l="1"/>
  <c r="M4" i="1"/>
  <c r="M5" i="1"/>
  <c r="M7" i="1"/>
  <c r="M8" i="1"/>
  <c r="M10" i="1"/>
  <c r="I4" i="1"/>
  <c r="I5" i="1"/>
  <c r="I7" i="1"/>
  <c r="I8" i="1"/>
  <c r="E4" i="1"/>
  <c r="E5" i="1"/>
  <c r="E6" i="1"/>
  <c r="E7" i="1"/>
  <c r="E8" i="1"/>
  <c r="E9" i="1"/>
  <c r="E10" i="1"/>
  <c r="I3" i="1"/>
  <c r="E3" i="1"/>
  <c r="Q8" i="1" l="1"/>
  <c r="E21" i="1"/>
  <c r="Q7" i="1"/>
  <c r="Q5" i="1"/>
  <c r="Q4" i="1"/>
  <c r="I6" i="1" l="1"/>
  <c r="I21" i="1" s="1"/>
  <c r="M6" i="1" l="1"/>
  <c r="M21" i="1" s="1"/>
  <c r="Q21" i="1" s="1"/>
  <c r="S6" i="1"/>
  <c r="S21" i="1" l="1"/>
  <c r="Q6" i="1"/>
</calcChain>
</file>

<file path=xl/sharedStrings.xml><?xml version="1.0" encoding="utf-8"?>
<sst xmlns="http://schemas.openxmlformats.org/spreadsheetml/2006/main" count="84" uniqueCount="49">
  <si>
    <t>Муниципальные программы</t>
  </si>
  <si>
    <t>Заказчик</t>
  </si>
  <si>
    <t>Исполнитель</t>
  </si>
  <si>
    <t>в том числе</t>
  </si>
  <si>
    <t>бюджет субъекта РФ</t>
  </si>
  <si>
    <t>Бюджет МО</t>
  </si>
  <si>
    <t>ВИ</t>
  </si>
  <si>
    <t xml:space="preserve">УЖКХиС, Адм. ЗР, </t>
  </si>
  <si>
    <t>Подпрограмма 1 "Реализация функций муниципального управления"</t>
  </si>
  <si>
    <t xml:space="preserve">Адм. ЗР, УФ, УМИ, УЖКХ 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</si>
  <si>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</si>
  <si>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МКУ ЗР "Северное"</t>
  </si>
  <si>
    <t>Подпрограмма 4 "Обеспечение информационной открытости органов местного самоуправления Заполярного района"</t>
  </si>
  <si>
    <t>УЖКХиС,  Адм ЗР</t>
  </si>
  <si>
    <t>Адм ЗР, МКУ ЗР "Северное"</t>
  </si>
  <si>
    <t>Подпрограмма 5 "Организация и проведение официальных мероприятий муниципального района "Заполярный район"</t>
  </si>
  <si>
    <t>Адм. ЗР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</si>
  <si>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</si>
  <si>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МП "Управление финансами в муниципальном районе "Заполярный район" на 2019-2022 годы"</t>
  </si>
  <si>
    <t>УФ</t>
  </si>
  <si>
    <t>МП «Обеспечение населения централизованным теплоснабжением в МО «Муниципальный район «Заполярный район» на 2020-2030 годы»</t>
  </si>
  <si>
    <t>МП «Развитие коммунальной инфраструктуры муниципального района «Заполярный район» на 2020-2030 годы»</t>
  </si>
  <si>
    <t>МП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</si>
  <si>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ИТОГО</t>
  </si>
  <si>
    <t xml:space="preserve">МП «Чистая вода»
</t>
  </si>
  <si>
    <t>МП "Безопасность на территории муниципального района «Заполярный район» на 2019-2023 годы"</t>
  </si>
  <si>
    <t>МП "Развитие административной системы местного самоуправления муниципального района "Заполярный район" на 2017-2022 годы"</t>
  </si>
  <si>
    <t>№ пп</t>
  </si>
  <si>
    <t>МП «Развитие транспортной инфраструктуры муниципального района «Заполярный район» на 2021-2030 годы»</t>
  </si>
  <si>
    <t>МП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</si>
  <si>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МП «Обеспечение населения муниципального района «Заполярный район» чистой водой на 2021-2030 годы»</t>
  </si>
  <si>
    <t>МП «Развитие энергетики муниципального района «Заполярный район» на 2021-2030 годы»</t>
  </si>
  <si>
    <t>МП «Развитие сельского хозяйства на территории муниципального района «Заполярный район» на 2021‒2030 годы»</t>
  </si>
  <si>
    <t>9.1.</t>
  </si>
  <si>
    <t>9.2.</t>
  </si>
  <si>
    <t>9.3.</t>
  </si>
  <si>
    <t>9.4.</t>
  </si>
  <si>
    <t>9.5.</t>
  </si>
  <si>
    <t>Адм ЗР, Адм МО, юр. Лица</t>
  </si>
  <si>
    <t xml:space="preserve">МП «Управление муниципальным имуществом муниципального района "Заполярный район" на 2022-2030 годы»
</t>
  </si>
  <si>
    <t>Адм ЗР, Адм поселений</t>
  </si>
  <si>
    <t>Адм. Поселений</t>
  </si>
  <si>
    <t>Адм поселений</t>
  </si>
  <si>
    <t>Адм ЗР, Адм поселений, МКУ ЗР "Северное"</t>
  </si>
  <si>
    <t>МКУ ЗР "Северное". УМИ, Адм поселений, Адм ЗР</t>
  </si>
  <si>
    <t>Всего (план) на 2022 год</t>
  </si>
  <si>
    <t>Кассовое исполнение на 01.07.2022</t>
  </si>
  <si>
    <t>% исполнения от плана на 01.07.2022</t>
  </si>
  <si>
    <t>Всего (план) на 01.07.2022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</si>
</sst>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0.0"/>
    <numFmt numFmtId="167" formatCode="#,##0.0"/>
    <numFmt numFmtId="168" formatCode="0.0%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3" fillId="0" borderId="0" applyFont="0" applyFill="0" applyBorder="0" applyAlignment="0" applyProtection="0"/>
  </cellStyleXfs>
  <cellXfs count="23">
    <xf numFmtId="0" fontId="0" fillId="0" borderId="0" xfId="0"/>
    <xf numFmtId="166" fontId="5" fillId="0" borderId="1" xfId="0" applyNumberFormat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justify" vertical="top" wrapText="1"/>
    </xf>
    <xf numFmtId="166" fontId="5" fillId="0" borderId="1" xfId="0" applyNumberFormat="1" applyFont="1" applyFill="1" applyBorder="1" applyAlignment="1">
      <alignment horizontal="justify" vertical="top" wrapText="1"/>
    </xf>
    <xf numFmtId="0" fontId="2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1" xfId="0" applyFont="1" applyFill="1" applyBorder="1"/>
    <xf numFmtId="167" fontId="7" fillId="0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7" fontId="9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167" fontId="7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165" fontId="4" fillId="0" borderId="1" xfId="2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3" xfId="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tabSelected="1" view="pageBreakPreview" zoomScale="75" zoomScaleNormal="100" zoomScaleSheetLayoutView="75" workbookViewId="0">
      <pane ySplit="2" topLeftCell="A3" activePane="bottomLeft" state="frozen"/>
      <selection pane="bottomLeft" activeCell="I1" sqref="I1:I2"/>
    </sheetView>
  </sheetViews>
  <sheetFormatPr defaultRowHeight="15" x14ac:dyDescent="0.25"/>
  <cols>
    <col min="1" max="1" width="4" style="8" customWidth="1"/>
    <col min="2" max="2" width="36" style="8" customWidth="1"/>
    <col min="3" max="3" width="14.85546875" style="8" customWidth="1"/>
    <col min="4" max="4" width="18.7109375" style="8" customWidth="1"/>
    <col min="5" max="5" width="11.85546875" style="8" customWidth="1"/>
    <col min="6" max="6" width="11.28515625" style="8" customWidth="1"/>
    <col min="7" max="7" width="12.5703125" style="8" customWidth="1"/>
    <col min="8" max="8" width="9.140625" style="8"/>
    <col min="9" max="9" width="11.28515625" style="8" customWidth="1"/>
    <col min="10" max="10" width="13.140625" style="8" customWidth="1"/>
    <col min="11" max="11" width="10.28515625" style="8" customWidth="1"/>
    <col min="12" max="12" width="9.140625" style="8"/>
    <col min="13" max="13" width="12.5703125" style="8" customWidth="1"/>
    <col min="14" max="14" width="11.28515625" style="8" customWidth="1"/>
    <col min="15" max="15" width="11" style="8" customWidth="1"/>
    <col min="16" max="16" width="11.28515625" style="8" customWidth="1"/>
    <col min="17" max="17" width="12.85546875" style="8" customWidth="1"/>
    <col min="18" max="18" width="11.85546875" style="8" customWidth="1"/>
    <col min="19" max="16384" width="9.140625" style="8"/>
  </cols>
  <sheetData>
    <row r="1" spans="1:20" ht="27" customHeight="1" x14ac:dyDescent="0.25">
      <c r="A1" s="21" t="s">
        <v>27</v>
      </c>
      <c r="B1" s="22" t="s">
        <v>0</v>
      </c>
      <c r="C1" s="22" t="s">
        <v>1</v>
      </c>
      <c r="D1" s="22" t="s">
        <v>2</v>
      </c>
      <c r="E1" s="20" t="s">
        <v>45</v>
      </c>
      <c r="F1" s="20" t="s">
        <v>3</v>
      </c>
      <c r="G1" s="20"/>
      <c r="H1" s="20"/>
      <c r="I1" s="20" t="s">
        <v>48</v>
      </c>
      <c r="J1" s="20" t="s">
        <v>3</v>
      </c>
      <c r="K1" s="20"/>
      <c r="L1" s="20"/>
      <c r="M1" s="20" t="s">
        <v>46</v>
      </c>
      <c r="N1" s="20" t="s">
        <v>3</v>
      </c>
      <c r="O1" s="20"/>
      <c r="P1" s="20"/>
      <c r="Q1" s="20" t="s">
        <v>47</v>
      </c>
      <c r="R1" s="20" t="s">
        <v>3</v>
      </c>
      <c r="S1" s="20"/>
      <c r="T1" s="20"/>
    </row>
    <row r="2" spans="1:20" ht="38.25" x14ac:dyDescent="0.25">
      <c r="A2" s="21"/>
      <c r="B2" s="22"/>
      <c r="C2" s="22"/>
      <c r="D2" s="22"/>
      <c r="E2" s="20"/>
      <c r="F2" s="7" t="s">
        <v>4</v>
      </c>
      <c r="G2" s="7" t="s">
        <v>5</v>
      </c>
      <c r="H2" s="7" t="s">
        <v>6</v>
      </c>
      <c r="I2" s="20"/>
      <c r="J2" s="7" t="s">
        <v>4</v>
      </c>
      <c r="K2" s="7" t="s">
        <v>5</v>
      </c>
      <c r="L2" s="7" t="s">
        <v>6</v>
      </c>
      <c r="M2" s="20"/>
      <c r="N2" s="7" t="s">
        <v>4</v>
      </c>
      <c r="O2" s="7" t="s">
        <v>5</v>
      </c>
      <c r="P2" s="7" t="s">
        <v>6</v>
      </c>
      <c r="Q2" s="20"/>
      <c r="R2" s="7" t="s">
        <v>4</v>
      </c>
      <c r="S2" s="7" t="s">
        <v>5</v>
      </c>
      <c r="T2" s="7" t="s">
        <v>6</v>
      </c>
    </row>
    <row r="3" spans="1:20" ht="54" customHeight="1" x14ac:dyDescent="0.25">
      <c r="A3" s="9">
        <v>1</v>
      </c>
      <c r="B3" s="3" t="s">
        <v>20</v>
      </c>
      <c r="C3" s="2" t="s">
        <v>16</v>
      </c>
      <c r="D3" s="1" t="s">
        <v>43</v>
      </c>
      <c r="E3" s="10">
        <f>F3+G3+H3</f>
        <v>14654.8</v>
      </c>
      <c r="F3" s="10">
        <v>0</v>
      </c>
      <c r="G3" s="10">
        <v>14654.8</v>
      </c>
      <c r="H3" s="10">
        <v>0</v>
      </c>
      <c r="I3" s="10">
        <f>J3+K3+L3</f>
        <v>0</v>
      </c>
      <c r="J3" s="10">
        <v>0</v>
      </c>
      <c r="K3" s="10">
        <v>0</v>
      </c>
      <c r="L3" s="10">
        <v>0</v>
      </c>
      <c r="M3" s="10">
        <v>0</v>
      </c>
      <c r="N3" s="10">
        <v>0</v>
      </c>
      <c r="O3" s="10">
        <v>0</v>
      </c>
      <c r="P3" s="10">
        <v>0</v>
      </c>
      <c r="Q3" s="11">
        <v>0</v>
      </c>
      <c r="R3" s="10"/>
      <c r="S3" s="11">
        <v>0</v>
      </c>
      <c r="T3" s="10"/>
    </row>
    <row r="4" spans="1:20" ht="55.5" customHeight="1" x14ac:dyDescent="0.25">
      <c r="A4" s="9">
        <v>2</v>
      </c>
      <c r="B4" s="3" t="s">
        <v>21</v>
      </c>
      <c r="C4" s="2" t="s">
        <v>16</v>
      </c>
      <c r="D4" s="1" t="s">
        <v>40</v>
      </c>
      <c r="E4" s="10">
        <f t="shared" ref="E4:E10" si="0">F4+G4+H4</f>
        <v>231388.1</v>
      </c>
      <c r="F4" s="10">
        <v>79430.399999999994</v>
      </c>
      <c r="G4" s="10">
        <v>151957.70000000001</v>
      </c>
      <c r="H4" s="14">
        <v>0</v>
      </c>
      <c r="I4" s="10">
        <f t="shared" ref="I4:I8" si="1">J4+K4+L4</f>
        <v>31262.2</v>
      </c>
      <c r="J4" s="10">
        <v>0</v>
      </c>
      <c r="K4" s="10">
        <v>31262.2</v>
      </c>
      <c r="L4" s="10">
        <v>0</v>
      </c>
      <c r="M4" s="10">
        <f t="shared" ref="M4:M10" si="2">N4+O4+P4</f>
        <v>31107.200000000001</v>
      </c>
      <c r="N4" s="10">
        <v>0</v>
      </c>
      <c r="O4" s="10">
        <v>31107.200000000001</v>
      </c>
      <c r="P4" s="10">
        <v>0</v>
      </c>
      <c r="Q4" s="11">
        <f>M4/I4</f>
        <v>0.99504193562833065</v>
      </c>
      <c r="R4" s="10"/>
      <c r="S4" s="11">
        <f t="shared" ref="S4:S21" si="3">O4/K4</f>
        <v>0.99504193562833065</v>
      </c>
      <c r="T4" s="10"/>
    </row>
    <row r="5" spans="1:20" ht="80.25" customHeight="1" x14ac:dyDescent="0.25">
      <c r="A5" s="9">
        <v>3</v>
      </c>
      <c r="B5" s="3" t="s">
        <v>22</v>
      </c>
      <c r="C5" s="2" t="s">
        <v>16</v>
      </c>
      <c r="D5" s="1" t="s">
        <v>43</v>
      </c>
      <c r="E5" s="10">
        <f t="shared" si="0"/>
        <v>223651.4</v>
      </c>
      <c r="F5" s="10">
        <v>61675</v>
      </c>
      <c r="G5" s="10">
        <v>161976.4</v>
      </c>
      <c r="H5" s="10">
        <v>0</v>
      </c>
      <c r="I5" s="10">
        <f t="shared" si="1"/>
        <v>20418</v>
      </c>
      <c r="J5" s="10">
        <v>0</v>
      </c>
      <c r="K5" s="10">
        <v>20418</v>
      </c>
      <c r="L5" s="10">
        <v>0</v>
      </c>
      <c r="M5" s="10">
        <f t="shared" si="2"/>
        <v>20339.900000000001</v>
      </c>
      <c r="N5" s="10">
        <v>0</v>
      </c>
      <c r="O5" s="10">
        <v>20339.900000000001</v>
      </c>
      <c r="P5" s="10">
        <v>0</v>
      </c>
      <c r="Q5" s="11">
        <f t="shared" ref="Q5:Q20" si="4">M5/I5</f>
        <v>0.99617494367714765</v>
      </c>
      <c r="R5" s="10"/>
      <c r="S5" s="11">
        <f t="shared" si="3"/>
        <v>0.99617494367714765</v>
      </c>
      <c r="T5" s="10"/>
    </row>
    <row r="6" spans="1:20" ht="63" customHeight="1" x14ac:dyDescent="0.25">
      <c r="A6" s="9">
        <v>4</v>
      </c>
      <c r="B6" s="3" t="s">
        <v>28</v>
      </c>
      <c r="C6" s="2" t="s">
        <v>16</v>
      </c>
      <c r="D6" s="1" t="s">
        <v>43</v>
      </c>
      <c r="E6" s="10">
        <f t="shared" si="0"/>
        <v>82074.899999999994</v>
      </c>
      <c r="F6" s="10">
        <v>0</v>
      </c>
      <c r="G6" s="10">
        <v>82074.899999999994</v>
      </c>
      <c r="H6" s="10">
        <v>0</v>
      </c>
      <c r="I6" s="13">
        <f>J6+K6+L6</f>
        <v>11307.7</v>
      </c>
      <c r="J6" s="13">
        <v>0</v>
      </c>
      <c r="K6" s="13">
        <v>11307.7</v>
      </c>
      <c r="L6" s="13">
        <v>0</v>
      </c>
      <c r="M6" s="13">
        <f>N6+O6+P6</f>
        <v>10917.7</v>
      </c>
      <c r="N6" s="10">
        <v>0</v>
      </c>
      <c r="O6" s="10">
        <v>10917.7</v>
      </c>
      <c r="P6" s="10">
        <v>0</v>
      </c>
      <c r="Q6" s="11">
        <f t="shared" si="4"/>
        <v>0.9655102275440629</v>
      </c>
      <c r="R6" s="10"/>
      <c r="S6" s="11">
        <f t="shared" si="3"/>
        <v>0.9655102275440629</v>
      </c>
      <c r="T6" s="10"/>
    </row>
    <row r="7" spans="1:20" ht="63.75" x14ac:dyDescent="0.25">
      <c r="A7" s="9">
        <v>5</v>
      </c>
      <c r="B7" s="3" t="s">
        <v>29</v>
      </c>
      <c r="C7" s="2" t="s">
        <v>16</v>
      </c>
      <c r="D7" s="1" t="s">
        <v>43</v>
      </c>
      <c r="E7" s="10">
        <f t="shared" si="0"/>
        <v>296186.2</v>
      </c>
      <c r="F7" s="10">
        <v>0</v>
      </c>
      <c r="G7" s="10">
        <v>296186.2</v>
      </c>
      <c r="H7" s="10">
        <v>0</v>
      </c>
      <c r="I7" s="10">
        <f t="shared" si="1"/>
        <v>97407.9</v>
      </c>
      <c r="J7" s="10">
        <v>0</v>
      </c>
      <c r="K7" s="10">
        <v>97407.9</v>
      </c>
      <c r="L7" s="10">
        <v>0</v>
      </c>
      <c r="M7" s="10">
        <f t="shared" si="2"/>
        <v>96472.8</v>
      </c>
      <c r="N7" s="10">
        <v>0</v>
      </c>
      <c r="O7" s="10">
        <v>96472.8</v>
      </c>
      <c r="P7" s="10">
        <v>0</v>
      </c>
      <c r="Q7" s="11">
        <f t="shared" si="4"/>
        <v>0.99040016261514729</v>
      </c>
      <c r="R7" s="10"/>
      <c r="S7" s="11">
        <f t="shared" si="3"/>
        <v>0.99040016261514729</v>
      </c>
      <c r="T7" s="10"/>
    </row>
    <row r="8" spans="1:20" ht="38.25" x14ac:dyDescent="0.25">
      <c r="A8" s="9">
        <v>6</v>
      </c>
      <c r="B8" s="3" t="s">
        <v>30</v>
      </c>
      <c r="C8" s="2" t="s">
        <v>16</v>
      </c>
      <c r="D8" s="1" t="s">
        <v>43</v>
      </c>
      <c r="E8" s="10">
        <f t="shared" si="0"/>
        <v>55691.100000000006</v>
      </c>
      <c r="F8" s="10">
        <v>0</v>
      </c>
      <c r="G8" s="10">
        <v>49646.8</v>
      </c>
      <c r="H8" s="12">
        <v>6044.3</v>
      </c>
      <c r="I8" s="10">
        <f t="shared" si="1"/>
        <v>828.4</v>
      </c>
      <c r="J8" s="10">
        <v>0</v>
      </c>
      <c r="K8" s="10">
        <v>828.4</v>
      </c>
      <c r="L8" s="10">
        <v>0</v>
      </c>
      <c r="M8" s="10">
        <f t="shared" si="2"/>
        <v>675.9</v>
      </c>
      <c r="N8" s="10">
        <v>0</v>
      </c>
      <c r="O8" s="10">
        <v>675.9</v>
      </c>
      <c r="P8" s="10">
        <v>0</v>
      </c>
      <c r="Q8" s="11">
        <f t="shared" ref="Q8" si="5">M8/I8</f>
        <v>0.81591018831482376</v>
      </c>
      <c r="R8" s="10"/>
      <c r="S8" s="11">
        <f t="shared" ref="S8" si="6">O8/K8</f>
        <v>0.81591018831482376</v>
      </c>
      <c r="T8" s="10"/>
    </row>
    <row r="9" spans="1:20" ht="38.25" x14ac:dyDescent="0.25">
      <c r="A9" s="9">
        <v>7</v>
      </c>
      <c r="B9" s="3" t="s">
        <v>31</v>
      </c>
      <c r="C9" s="2" t="s">
        <v>16</v>
      </c>
      <c r="D9" s="1" t="s">
        <v>43</v>
      </c>
      <c r="E9" s="10">
        <f t="shared" si="0"/>
        <v>108233.79999999999</v>
      </c>
      <c r="F9" s="10">
        <v>30157.599999999999</v>
      </c>
      <c r="G9" s="10">
        <v>77338.7</v>
      </c>
      <c r="H9" s="14">
        <v>737.5</v>
      </c>
      <c r="I9" s="10">
        <f t="shared" ref="I9" si="7">J9+K9+L9</f>
        <v>1270.5999999999999</v>
      </c>
      <c r="J9" s="10">
        <v>0</v>
      </c>
      <c r="K9" s="10">
        <v>1270.5999999999999</v>
      </c>
      <c r="L9" s="10">
        <v>0</v>
      </c>
      <c r="M9" s="10">
        <f t="shared" ref="M9" si="8">N9+O9+P9</f>
        <v>1270.5</v>
      </c>
      <c r="N9" s="10">
        <v>0</v>
      </c>
      <c r="O9" s="10">
        <v>1270.5</v>
      </c>
      <c r="P9" s="10">
        <v>0</v>
      </c>
      <c r="Q9" s="11">
        <f t="shared" ref="Q9:Q10" si="9">M9/I9</f>
        <v>0.99992129702502763</v>
      </c>
      <c r="R9" s="10"/>
      <c r="S9" s="11">
        <f t="shared" ref="S9:S10" si="10">O9/K9</f>
        <v>0.99992129702502763</v>
      </c>
      <c r="T9" s="10"/>
    </row>
    <row r="10" spans="1:20" ht="51" x14ac:dyDescent="0.25">
      <c r="A10" s="9">
        <v>8</v>
      </c>
      <c r="B10" s="3" t="s">
        <v>32</v>
      </c>
      <c r="C10" s="2" t="s">
        <v>16</v>
      </c>
      <c r="D10" s="1" t="s">
        <v>42</v>
      </c>
      <c r="E10" s="10">
        <f t="shared" si="0"/>
        <v>88609.2</v>
      </c>
      <c r="F10" s="10">
        <v>0</v>
      </c>
      <c r="G10" s="10">
        <v>88609.2</v>
      </c>
      <c r="H10" s="14">
        <v>0</v>
      </c>
      <c r="I10" s="10">
        <f>K10</f>
        <v>2251.3000000000002</v>
      </c>
      <c r="J10" s="14">
        <v>0</v>
      </c>
      <c r="K10" s="10">
        <v>2251.3000000000002</v>
      </c>
      <c r="L10" s="10">
        <v>0</v>
      </c>
      <c r="M10" s="10">
        <f t="shared" si="2"/>
        <v>2251.1999999999998</v>
      </c>
      <c r="N10" s="10">
        <v>0</v>
      </c>
      <c r="O10" s="10">
        <v>2251.1999999999998</v>
      </c>
      <c r="P10" s="10">
        <v>0</v>
      </c>
      <c r="Q10" s="11">
        <f t="shared" si="9"/>
        <v>0.9999555812197396</v>
      </c>
      <c r="R10" s="10"/>
      <c r="S10" s="11">
        <f t="shared" si="10"/>
        <v>0.9999555812197396</v>
      </c>
      <c r="T10" s="10"/>
    </row>
    <row r="11" spans="1:20" ht="51" x14ac:dyDescent="0.25">
      <c r="A11" s="9">
        <v>9</v>
      </c>
      <c r="B11" s="3" t="s">
        <v>26</v>
      </c>
      <c r="C11" s="2" t="s">
        <v>16</v>
      </c>
      <c r="D11" s="1" t="s">
        <v>42</v>
      </c>
      <c r="E11" s="10">
        <f>E12+E13+E14+E15+E16</f>
        <v>309919.69999999995</v>
      </c>
      <c r="F11" s="10">
        <f t="shared" ref="F11:P11" si="11">F12+F13+F14+F15+F16</f>
        <v>0</v>
      </c>
      <c r="G11" s="10">
        <f t="shared" si="11"/>
        <v>309919.69999999995</v>
      </c>
      <c r="H11" s="10">
        <f t="shared" si="11"/>
        <v>0</v>
      </c>
      <c r="I11" s="10">
        <f t="shared" si="11"/>
        <v>134823.69999999998</v>
      </c>
      <c r="J11" s="10">
        <f t="shared" si="11"/>
        <v>0</v>
      </c>
      <c r="K11" s="10">
        <f t="shared" si="11"/>
        <v>134823.69999999998</v>
      </c>
      <c r="L11" s="10">
        <f t="shared" si="11"/>
        <v>0</v>
      </c>
      <c r="M11" s="10">
        <f t="shared" si="11"/>
        <v>134236.20000000001</v>
      </c>
      <c r="N11" s="10">
        <f t="shared" si="11"/>
        <v>0</v>
      </c>
      <c r="O11" s="10">
        <f t="shared" si="11"/>
        <v>134236.20000000001</v>
      </c>
      <c r="P11" s="10">
        <f t="shared" si="11"/>
        <v>0</v>
      </c>
      <c r="Q11" s="11">
        <f t="shared" si="4"/>
        <v>0.995642457520451</v>
      </c>
      <c r="R11" s="10"/>
      <c r="S11" s="11">
        <f t="shared" si="3"/>
        <v>0.995642457520451</v>
      </c>
      <c r="T11" s="10"/>
    </row>
    <row r="12" spans="1:20" ht="25.5" x14ac:dyDescent="0.25">
      <c r="A12" s="9" t="s">
        <v>33</v>
      </c>
      <c r="B12" s="4" t="s">
        <v>8</v>
      </c>
      <c r="C12" s="1" t="s">
        <v>9</v>
      </c>
      <c r="D12" s="1" t="s">
        <v>9</v>
      </c>
      <c r="E12" s="15">
        <f>G12</f>
        <v>113522.2</v>
      </c>
      <c r="F12" s="15">
        <v>0</v>
      </c>
      <c r="G12" s="15">
        <v>113522.2</v>
      </c>
      <c r="H12" s="15">
        <v>0</v>
      </c>
      <c r="I12" s="15">
        <f>K12</f>
        <v>51862.6</v>
      </c>
      <c r="J12" s="15">
        <v>0</v>
      </c>
      <c r="K12" s="15">
        <v>51862.6</v>
      </c>
      <c r="L12" s="15">
        <v>0</v>
      </c>
      <c r="M12" s="16">
        <f>O12</f>
        <v>51851.3</v>
      </c>
      <c r="N12" s="15">
        <v>0</v>
      </c>
      <c r="O12" s="15">
        <v>51851.3</v>
      </c>
      <c r="P12" s="15">
        <v>0</v>
      </c>
      <c r="Q12" s="11">
        <f t="shared" si="4"/>
        <v>0.99978211659268923</v>
      </c>
      <c r="R12" s="15"/>
      <c r="S12" s="11">
        <f t="shared" si="3"/>
        <v>0.99978211659268923</v>
      </c>
      <c r="T12" s="15"/>
    </row>
    <row r="13" spans="1:20" ht="51" x14ac:dyDescent="0.25">
      <c r="A13" s="9" t="s">
        <v>34</v>
      </c>
      <c r="B13" s="4" t="s">
        <v>10</v>
      </c>
      <c r="C13" s="2" t="s">
        <v>7</v>
      </c>
      <c r="D13" s="1" t="s">
        <v>11</v>
      </c>
      <c r="E13" s="15">
        <f t="shared" ref="E13:E16" si="12">G13</f>
        <v>101657.2</v>
      </c>
      <c r="F13" s="15">
        <v>0</v>
      </c>
      <c r="G13" s="15">
        <v>101657.2</v>
      </c>
      <c r="H13" s="15">
        <v>0</v>
      </c>
      <c r="I13" s="15">
        <f t="shared" ref="I13:I16" si="13">K13</f>
        <v>41384.300000000003</v>
      </c>
      <c r="J13" s="15">
        <v>0</v>
      </c>
      <c r="K13" s="15">
        <v>41384.300000000003</v>
      </c>
      <c r="L13" s="15">
        <v>0</v>
      </c>
      <c r="M13" s="16">
        <f t="shared" ref="M13:M16" si="14">O13</f>
        <v>41356.699999999997</v>
      </c>
      <c r="N13" s="15">
        <v>0</v>
      </c>
      <c r="O13" s="15">
        <v>41356.699999999997</v>
      </c>
      <c r="P13" s="15">
        <v>0</v>
      </c>
      <c r="Q13" s="11">
        <f t="shared" si="4"/>
        <v>0.99933308041938596</v>
      </c>
      <c r="R13" s="15"/>
      <c r="S13" s="11">
        <f t="shared" si="3"/>
        <v>0.99933308041938596</v>
      </c>
      <c r="T13" s="15"/>
    </row>
    <row r="14" spans="1:20" ht="51" x14ac:dyDescent="0.25">
      <c r="A14" s="9" t="s">
        <v>35</v>
      </c>
      <c r="B14" s="4" t="s">
        <v>12</v>
      </c>
      <c r="C14" s="1" t="s">
        <v>13</v>
      </c>
      <c r="D14" s="1" t="s">
        <v>14</v>
      </c>
      <c r="E14" s="15">
        <f t="shared" si="12"/>
        <v>3380.8</v>
      </c>
      <c r="F14" s="15">
        <v>0</v>
      </c>
      <c r="G14" s="15">
        <v>3380.8</v>
      </c>
      <c r="H14" s="15">
        <v>0</v>
      </c>
      <c r="I14" s="15">
        <f t="shared" si="13"/>
        <v>1203.4000000000001</v>
      </c>
      <c r="J14" s="15">
        <v>0</v>
      </c>
      <c r="K14" s="15">
        <v>1203.4000000000001</v>
      </c>
      <c r="L14" s="15">
        <v>0</v>
      </c>
      <c r="M14" s="15">
        <f t="shared" si="14"/>
        <v>1203.2</v>
      </c>
      <c r="N14" s="15">
        <v>0</v>
      </c>
      <c r="O14" s="15">
        <v>1203.2</v>
      </c>
      <c r="P14" s="15">
        <v>0</v>
      </c>
      <c r="Q14" s="11">
        <f t="shared" si="4"/>
        <v>0.99983380422137269</v>
      </c>
      <c r="R14" s="15"/>
      <c r="S14" s="11">
        <f t="shared" si="3"/>
        <v>0.99983380422137269</v>
      </c>
      <c r="T14" s="15"/>
    </row>
    <row r="15" spans="1:20" ht="51" x14ac:dyDescent="0.25">
      <c r="A15" s="9" t="s">
        <v>36</v>
      </c>
      <c r="B15" s="4" t="s">
        <v>15</v>
      </c>
      <c r="C15" s="1" t="s">
        <v>16</v>
      </c>
      <c r="D15" s="1" t="s">
        <v>16</v>
      </c>
      <c r="E15" s="15">
        <f t="shared" si="12"/>
        <v>831</v>
      </c>
      <c r="F15" s="15">
        <v>0</v>
      </c>
      <c r="G15" s="15">
        <v>831</v>
      </c>
      <c r="H15" s="15">
        <v>0</v>
      </c>
      <c r="I15" s="15">
        <f t="shared" si="13"/>
        <v>261.89999999999998</v>
      </c>
      <c r="J15" s="15">
        <v>0</v>
      </c>
      <c r="K15" s="15">
        <v>261.89999999999998</v>
      </c>
      <c r="L15" s="15">
        <v>0</v>
      </c>
      <c r="M15" s="15">
        <f t="shared" si="14"/>
        <v>253.3</v>
      </c>
      <c r="N15" s="15">
        <v>0</v>
      </c>
      <c r="O15" s="15">
        <v>253.3</v>
      </c>
      <c r="P15" s="15">
        <v>0</v>
      </c>
      <c r="Q15" s="11">
        <f t="shared" si="4"/>
        <v>0.96716303932798786</v>
      </c>
      <c r="R15" s="15"/>
      <c r="S15" s="11">
        <f t="shared" si="3"/>
        <v>0.96716303932798786</v>
      </c>
      <c r="T15" s="15"/>
    </row>
    <row r="16" spans="1:20" ht="51" x14ac:dyDescent="0.25">
      <c r="A16" s="9" t="s">
        <v>37</v>
      </c>
      <c r="B16" s="4" t="s">
        <v>17</v>
      </c>
      <c r="C16" s="1" t="s">
        <v>16</v>
      </c>
      <c r="D16" s="1" t="s">
        <v>41</v>
      </c>
      <c r="E16" s="15">
        <f t="shared" si="12"/>
        <v>90528.5</v>
      </c>
      <c r="F16" s="15">
        <v>0</v>
      </c>
      <c r="G16" s="15">
        <v>90528.5</v>
      </c>
      <c r="H16" s="15">
        <v>0</v>
      </c>
      <c r="I16" s="15">
        <f t="shared" si="13"/>
        <v>40111.5</v>
      </c>
      <c r="J16" s="15">
        <v>0</v>
      </c>
      <c r="K16" s="15">
        <v>40111.5</v>
      </c>
      <c r="L16" s="15">
        <v>0</v>
      </c>
      <c r="M16" s="15">
        <f t="shared" si="14"/>
        <v>39571.699999999997</v>
      </c>
      <c r="N16" s="15">
        <v>0</v>
      </c>
      <c r="O16" s="15">
        <v>39571.699999999997</v>
      </c>
      <c r="P16" s="15">
        <v>0</v>
      </c>
      <c r="Q16" s="11">
        <f t="shared" si="4"/>
        <v>0.98654251274572125</v>
      </c>
      <c r="R16" s="15"/>
      <c r="S16" s="11">
        <f t="shared" si="3"/>
        <v>0.98654251274572125</v>
      </c>
      <c r="T16" s="15"/>
    </row>
    <row r="17" spans="1:20" ht="50.25" customHeight="1" x14ac:dyDescent="0.25">
      <c r="A17" s="9">
        <v>10</v>
      </c>
      <c r="B17" s="3" t="s">
        <v>25</v>
      </c>
      <c r="C17" s="2" t="s">
        <v>16</v>
      </c>
      <c r="D17" s="1" t="s">
        <v>40</v>
      </c>
      <c r="E17" s="10">
        <f t="shared" ref="E17" si="15">F17+G17+H17</f>
        <v>37069.699999999997</v>
      </c>
      <c r="F17" s="10">
        <v>0</v>
      </c>
      <c r="G17" s="10">
        <v>37069.699999999997</v>
      </c>
      <c r="H17" s="10">
        <v>0</v>
      </c>
      <c r="I17" s="10">
        <f>K17</f>
        <v>12100.5</v>
      </c>
      <c r="J17" s="10">
        <v>0</v>
      </c>
      <c r="K17" s="10">
        <v>12100.5</v>
      </c>
      <c r="L17" s="10">
        <v>0</v>
      </c>
      <c r="M17" s="10">
        <f t="shared" ref="M17" si="16">N17+O17+P17</f>
        <v>9931.4</v>
      </c>
      <c r="N17" s="10">
        <v>0</v>
      </c>
      <c r="O17" s="10">
        <v>9931.4</v>
      </c>
      <c r="P17" s="10">
        <v>0</v>
      </c>
      <c r="Q17" s="11">
        <f t="shared" si="4"/>
        <v>0.82074294450642538</v>
      </c>
      <c r="R17" s="10"/>
      <c r="S17" s="11">
        <f t="shared" si="3"/>
        <v>0.82074294450642538</v>
      </c>
      <c r="T17" s="10"/>
    </row>
    <row r="18" spans="1:20" ht="45.75" customHeight="1" x14ac:dyDescent="0.25">
      <c r="A18" s="9">
        <v>11</v>
      </c>
      <c r="B18" s="3" t="s">
        <v>18</v>
      </c>
      <c r="C18" s="1" t="s">
        <v>19</v>
      </c>
      <c r="D18" s="1" t="s">
        <v>19</v>
      </c>
      <c r="E18" s="10">
        <f>G18</f>
        <v>258180.7</v>
      </c>
      <c r="F18" s="10">
        <v>0</v>
      </c>
      <c r="G18" s="10">
        <v>258180.7</v>
      </c>
      <c r="H18" s="10">
        <v>0</v>
      </c>
      <c r="I18" s="10">
        <f>K18</f>
        <v>123912.6</v>
      </c>
      <c r="J18" s="10">
        <v>0</v>
      </c>
      <c r="K18" s="10">
        <v>123912.6</v>
      </c>
      <c r="L18" s="10">
        <v>0</v>
      </c>
      <c r="M18" s="10">
        <f>O18</f>
        <v>120395.5</v>
      </c>
      <c r="N18" s="10">
        <v>0</v>
      </c>
      <c r="O18" s="10">
        <v>120395.5</v>
      </c>
      <c r="P18" s="10">
        <v>0</v>
      </c>
      <c r="Q18" s="11">
        <f t="shared" si="4"/>
        <v>0.97161628438108794</v>
      </c>
      <c r="R18" s="10"/>
      <c r="S18" s="11">
        <f t="shared" si="3"/>
        <v>0.97161628438108794</v>
      </c>
      <c r="T18" s="10"/>
    </row>
    <row r="19" spans="1:20" ht="32.25" customHeight="1" x14ac:dyDescent="0.25">
      <c r="A19" s="9">
        <v>12</v>
      </c>
      <c r="B19" s="3" t="s">
        <v>24</v>
      </c>
      <c r="C19" s="2" t="s">
        <v>16</v>
      </c>
      <c r="D19" s="1" t="s">
        <v>38</v>
      </c>
      <c r="E19" s="10">
        <f>F19+G19+H19</f>
        <v>2799</v>
      </c>
      <c r="F19" s="10">
        <v>0</v>
      </c>
      <c r="G19" s="10">
        <v>2799</v>
      </c>
      <c r="H19" s="10">
        <v>0</v>
      </c>
      <c r="I19" s="10">
        <f t="shared" ref="I19:I20" si="17">K19</f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1">
        <v>0</v>
      </c>
      <c r="R19" s="10"/>
      <c r="S19" s="11">
        <v>0</v>
      </c>
      <c r="T19" s="10"/>
    </row>
    <row r="20" spans="1:20" ht="37.5" customHeight="1" x14ac:dyDescent="0.25">
      <c r="A20" s="9">
        <v>13</v>
      </c>
      <c r="B20" s="3" t="s">
        <v>39</v>
      </c>
      <c r="C20" s="2" t="s">
        <v>16</v>
      </c>
      <c r="D20" s="1" t="s">
        <v>44</v>
      </c>
      <c r="E20" s="10">
        <f>F20+G20+H20</f>
        <v>25999.9</v>
      </c>
      <c r="F20" s="10">
        <v>0</v>
      </c>
      <c r="G20" s="10">
        <v>25999.9</v>
      </c>
      <c r="H20" s="10">
        <v>0</v>
      </c>
      <c r="I20" s="10">
        <f t="shared" si="17"/>
        <v>8091.8</v>
      </c>
      <c r="J20" s="10">
        <v>0</v>
      </c>
      <c r="K20" s="10">
        <v>8091.8</v>
      </c>
      <c r="L20" s="10">
        <v>0</v>
      </c>
      <c r="M20" s="10">
        <f>O20</f>
        <v>8082.8</v>
      </c>
      <c r="N20" s="10">
        <v>0</v>
      </c>
      <c r="O20" s="10">
        <v>8082.8</v>
      </c>
      <c r="P20" s="10">
        <v>0</v>
      </c>
      <c r="Q20" s="11">
        <f t="shared" si="4"/>
        <v>0.99888776292048742</v>
      </c>
      <c r="R20" s="10"/>
      <c r="S20" s="11">
        <f t="shared" si="3"/>
        <v>0.99888776292048742</v>
      </c>
      <c r="T20" s="10"/>
    </row>
    <row r="21" spans="1:20" s="19" customFormat="1" ht="14.25" x14ac:dyDescent="0.2">
      <c r="A21" s="17"/>
      <c r="B21" s="5" t="s">
        <v>23</v>
      </c>
      <c r="C21" s="6"/>
      <c r="D21" s="6"/>
      <c r="E21" s="18">
        <f t="shared" ref="E21:P21" si="18">E3+E4+E5+E6+E7+E8+E9+E10+E11+E17+E18+E19+E20</f>
        <v>1734458.4999999995</v>
      </c>
      <c r="F21" s="18">
        <f t="shared" si="18"/>
        <v>171263</v>
      </c>
      <c r="G21" s="18">
        <f t="shared" si="18"/>
        <v>1556413.6999999997</v>
      </c>
      <c r="H21" s="18">
        <f t="shared" si="18"/>
        <v>6781.8</v>
      </c>
      <c r="I21" s="18">
        <f t="shared" si="18"/>
        <v>443674.6999999999</v>
      </c>
      <c r="J21" s="18">
        <f t="shared" si="18"/>
        <v>0</v>
      </c>
      <c r="K21" s="18">
        <f t="shared" si="18"/>
        <v>443674.6999999999</v>
      </c>
      <c r="L21" s="18">
        <f t="shared" si="18"/>
        <v>0</v>
      </c>
      <c r="M21" s="18">
        <f t="shared" si="18"/>
        <v>435681.10000000003</v>
      </c>
      <c r="N21" s="18">
        <f t="shared" si="18"/>
        <v>0</v>
      </c>
      <c r="O21" s="18">
        <f t="shared" si="18"/>
        <v>435681.10000000003</v>
      </c>
      <c r="P21" s="18">
        <f t="shared" si="18"/>
        <v>0</v>
      </c>
      <c r="Q21" s="11">
        <f>M21/I21</f>
        <v>0.98198319624716068</v>
      </c>
      <c r="R21" s="10"/>
      <c r="S21" s="11">
        <f t="shared" si="3"/>
        <v>0.98198319624716068</v>
      </c>
      <c r="T21" s="10"/>
    </row>
  </sheetData>
  <mergeCells count="12">
    <mergeCell ref="A1:A2"/>
    <mergeCell ref="B1:B2"/>
    <mergeCell ref="C1:C2"/>
    <mergeCell ref="D1:D2"/>
    <mergeCell ref="E1:E2"/>
    <mergeCell ref="I1:I2"/>
    <mergeCell ref="M1:M2"/>
    <mergeCell ref="Q1:Q2"/>
    <mergeCell ref="R1:T1"/>
    <mergeCell ref="F1:H1"/>
    <mergeCell ref="J1:L1"/>
    <mergeCell ref="N1:P1"/>
  </mergeCells>
  <pageMargins left="0.31496062992125984" right="0.31496062992125984" top="0.35433070866141736" bottom="0.15748031496062992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2022-04-14T14:05:22Z</cp:lastPrinted>
  <dcterms:created xsi:type="dcterms:W3CDTF">2020-04-01T13:04:49Z</dcterms:created>
  <dcterms:modified xsi:type="dcterms:W3CDTF">2022-07-26T09:13:15Z</dcterms:modified>
</cp:coreProperties>
</file>