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0" yWindow="1080" windowWidth="13710" windowHeight="909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1'!$A$1:$O$79</definedName>
    <definedName name="_xlnm.Print_Area" localSheetId="1">'приложение 2'!$A$1:$K$101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D70" i="1"/>
  <c r="F70" i="1"/>
  <c r="I70" i="1"/>
  <c r="L70" i="1"/>
  <c r="O55" i="1" l="1"/>
  <c r="N55" i="1"/>
  <c r="B28" i="1" l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O68" i="1" l="1"/>
  <c r="O69" i="1"/>
  <c r="O70" i="1"/>
  <c r="O71" i="1"/>
  <c r="O75" i="1"/>
  <c r="O79" i="1"/>
  <c r="N68" i="1"/>
  <c r="N69" i="1"/>
  <c r="N70" i="1"/>
  <c r="N71" i="1"/>
  <c r="N75" i="1"/>
  <c r="N79" i="1"/>
  <c r="O65" i="1"/>
  <c r="N65" i="1"/>
  <c r="O61" i="1"/>
  <c r="N58" i="1"/>
  <c r="O37" i="1"/>
  <c r="N37" i="1"/>
  <c r="N60" i="1"/>
  <c r="N61" i="1"/>
  <c r="O62" i="1"/>
  <c r="O63" i="1"/>
  <c r="N59" i="1"/>
  <c r="O59" i="1" l="1"/>
  <c r="N63" i="1"/>
  <c r="N62" i="1"/>
  <c r="O7" i="1"/>
  <c r="N7" i="1"/>
  <c r="O58" i="1"/>
  <c r="O60" i="1"/>
  <c r="B70" i="1" l="1"/>
  <c r="C65" i="1"/>
  <c r="C9" i="1"/>
  <c r="F9" i="1"/>
  <c r="F7" i="1" s="1"/>
  <c r="N25" i="1" l="1"/>
  <c r="O25" i="1"/>
  <c r="O9" i="1" l="1"/>
  <c r="N9" i="1"/>
  <c r="C32" i="1" l="1"/>
  <c r="C56" i="1" l="1"/>
  <c r="C57" i="1" s="1"/>
</calcChain>
</file>

<file path=xl/sharedStrings.xml><?xml version="1.0" encoding="utf-8"?>
<sst xmlns="http://schemas.openxmlformats.org/spreadsheetml/2006/main" count="329" uniqueCount="191">
  <si>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</si>
  <si>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</si>
  <si>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</si>
  <si>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</si>
  <si>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</si>
  <si>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</si>
  <si>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</si>
  <si>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</si>
  <si>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МО "Великовисочный сельсовет" НАО</t>
  </si>
  <si>
    <t>МО "Омский сельсовет" НАО</t>
  </si>
  <si>
    <t>МО "Пустозерский сельсовет" НАО</t>
  </si>
  <si>
    <t>МО "Хоседа-Хардский сельсовет" НАО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</si>
  <si>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</si>
  <si>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</si>
  <si>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</si>
  <si>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</si>
  <si>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</si>
  <si>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</si>
  <si>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</si>
  <si>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</si>
  <si>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</si>
  <si>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</si>
  <si>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</si>
  <si>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</si>
  <si>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</si>
  <si>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</si>
  <si>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</si>
  <si>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</si>
  <si>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</si>
  <si>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</si>
  <si>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</si>
  <si>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</si>
  <si>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</si>
  <si>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</si>
  <si>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</si>
  <si>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</si>
  <si>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</si>
  <si>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</si>
  <si>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</si>
  <si>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4.2.</t>
  </si>
  <si>
    <t>Строительство местной автоматизированной системы централизованного оповещения гражданскойобороны муниципального района "Заполярный район" в муниципальных образованиях, в том числе:</t>
  </si>
  <si>
    <t>Обеспечение первичных мер пожарной безопасности</t>
  </si>
  <si>
    <t>2.</t>
  </si>
  <si>
    <t>2.1.</t>
  </si>
  <si>
    <t>3.</t>
  </si>
  <si>
    <t>3.1.</t>
  </si>
  <si>
    <t>3.2.</t>
  </si>
  <si>
    <t>3.3.</t>
  </si>
  <si>
    <t>3.4.</t>
  </si>
  <si>
    <t>4.</t>
  </si>
  <si>
    <t>4.1.</t>
  </si>
  <si>
    <t>4.3.</t>
  </si>
  <si>
    <t>4.4.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</si>
  <si>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</si>
  <si>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</si>
  <si>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</si>
  <si>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</si>
  <si>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</si>
  <si>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</si>
  <si>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</si>
  <si>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</si>
  <si>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</si>
  <si>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</si>
  <si>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</si>
  <si>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</si>
  <si>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</si>
  <si>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6.</t>
  </si>
  <si>
    <t>6.1.</t>
  </si>
  <si>
    <t>6.2.</t>
  </si>
  <si>
    <t>7.</t>
  </si>
  <si>
    <t>9</t>
  </si>
  <si>
    <t>8</t>
  </si>
  <si>
    <t>Организация мест массового отдыха (пляжи) на селения на водных объектах</t>
  </si>
  <si>
    <t>Фактическое выполнение, руб.</t>
  </si>
  <si>
    <t>6.3.</t>
  </si>
  <si>
    <t>6.4.</t>
  </si>
  <si>
    <t>6.5.</t>
  </si>
  <si>
    <t>5.13.</t>
  </si>
  <si>
    <t>6.6.</t>
  </si>
  <si>
    <t>6.7.</t>
  </si>
  <si>
    <t>6.8.</t>
  </si>
  <si>
    <t>6.9.</t>
  </si>
  <si>
    <t>5.14.</t>
  </si>
  <si>
    <t>6.10.</t>
  </si>
  <si>
    <t>6.11.</t>
  </si>
  <si>
    <t>6.12.</t>
  </si>
  <si>
    <t>6.13.</t>
  </si>
  <si>
    <t>6.14.</t>
  </si>
  <si>
    <t>5.15.</t>
  </si>
  <si>
    <t>10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</si>
  <si>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</si>
  <si>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</si>
  <si>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</si>
  <si>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</si>
  <si>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</si>
  <si>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</si>
  <si>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</si>
  <si>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</si>
  <si>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Разработка и распространение среди населения памяток (листовки),  печатных изданий, изготовление баннеров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</si>
  <si>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</si>
  <si>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</si>
  <si>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</si>
  <si>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</si>
  <si>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</si>
  <si>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</si>
  <si>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</si>
  <si>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</si>
  <si>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</si>
  <si>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</si>
  <si>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</si>
  <si>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</si>
  <si>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</si>
  <si>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</si>
  <si>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</si>
  <si>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</si>
  <si>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</si>
  <si>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</si>
  <si>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</si>
  <si>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</si>
  <si>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</si>
  <si>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"Омский сельсовет"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</si>
  <si>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</si>
  <si>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</si>
  <si>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</si>
  <si>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</si>
  <si>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</si>
  <si>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</si>
  <si>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</si>
  <si>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</si>
  <si>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 xml:space="preserve">№ 02/39/2022 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</si>
  <si>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</si>
  <si>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</si>
  <si>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</si>
  <si>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</si>
  <si>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</si>
  <si>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№ 3475/22 от 08.12.2021</t>
  </si>
  <si>
    <t>№ 0184300000521000040 от21.12.2021</t>
  </si>
  <si>
    <t>МК 01-15-29/21 от 17.05.2021 (ООО "М-Айти НАО" 5879650,00)</t>
  </si>
  <si>
    <t>ООО "М-Айти НАО"</t>
  </si>
  <si>
    <t>Администрация ЗР</t>
  </si>
  <si>
    <t>3569ПКС/1/2022 от 01.01.2022</t>
  </si>
  <si>
    <t>3.5.</t>
  </si>
  <si>
    <t>№ 3302/П от 01.01.2022</t>
  </si>
  <si>
    <t>№ 3812 от 01.01.2022</t>
  </si>
  <si>
    <t>МО "Городское поселение "Рабочий поселок Искателей" НАО</t>
  </si>
  <si>
    <t>Сельское поселение "Юшарский сельсовет" ЗР НАО</t>
  </si>
  <si>
    <t>Сельское поселение "Городское поселение "Рабочий поселок Искателей" НАО</t>
  </si>
  <si>
    <t>по состоянию на 01 июля 2022 года (с начала года нарастающим итогом)</t>
  </si>
  <si>
    <t>Постановление № 80 от 12.12.2019, табель за период с 01.01.2022 по 31.03.2022</t>
  </si>
  <si>
    <t>792 от 27.04.2021</t>
  </si>
  <si>
    <t>ООО "Арктик Телком"</t>
  </si>
  <si>
    <t>№ 0184300000422000004 от 14.02.2022</t>
  </si>
  <si>
    <t>№ 1002/2022/1 от 01.01.2022</t>
  </si>
  <si>
    <t>№ 0184300000521000051 от 31.12.2021</t>
  </si>
  <si>
    <t>01-22 от 01.01.2022</t>
  </si>
  <si>
    <t>б/н от 15.04.2022</t>
  </si>
  <si>
    <t>Физ. Лицо</t>
  </si>
  <si>
    <t>№ 1-ОМАСЦО ГО/2022 от 04.01.2022</t>
  </si>
  <si>
    <t>№ 0184300000422000001 от 06.02.2022</t>
  </si>
  <si>
    <t>№ 0184300000422000005 от 21.02.2022</t>
  </si>
  <si>
    <t>авансовый отчет</t>
  </si>
  <si>
    <t>№ 9 от 11.04.2022</t>
  </si>
  <si>
    <t>№ 8 от 11.04.2022</t>
  </si>
  <si>
    <t xml:space="preserve">ИП Бобриков </t>
  </si>
  <si>
    <t>№ 7 от 01.04.2022</t>
  </si>
  <si>
    <t>№ 09-05-2021 от 13.05.2021</t>
  </si>
  <si>
    <t>ООО "ПРОМПРОЕКТ"</t>
  </si>
  <si>
    <t>№ 5/22-У от 31.01.2022</t>
  </si>
  <si>
    <t>ИП Лудников</t>
  </si>
  <si>
    <t>№ 64 от 13.05.2022, № 65 от 17.05.2022, № 66 от 21.05.2022, № 67 от 21.05.2022</t>
  </si>
  <si>
    <t>Физ. лица</t>
  </si>
  <si>
    <t>Физ. лицо</t>
  </si>
  <si>
    <t>Б/н от 19.05.2022</t>
  </si>
  <si>
    <t>Постановление № 90 от 21.05.2018, табель за период с 01 по 31.01.2022, с 01 по 31 марта, с 01 по 31 мая</t>
  </si>
  <si>
    <t>№ 009/22-ОУ от 19.05.2022</t>
  </si>
  <si>
    <t>ГУП НАО "Нарьяндорремстрой"</t>
  </si>
  <si>
    <t>б/н от 17.05.2022</t>
  </si>
  <si>
    <t>Физ.лицо</t>
  </si>
  <si>
    <t>б/н от 11.05.2022</t>
  </si>
  <si>
    <t>Постановление № 55 от 15.05.2018, табель за период с 25.01.2022 по 15.06.2022</t>
  </si>
  <si>
    <t>ИП Стремоусова</t>
  </si>
  <si>
    <t>№ б/н от 24.05.2022</t>
  </si>
  <si>
    <t>№ 20,21,22 от 30.04.2022</t>
  </si>
  <si>
    <t>№ 67-22/ТО от 11.01.2022</t>
  </si>
  <si>
    <t>№ 47/РУ-2022 от 10.01.2022</t>
  </si>
  <si>
    <t>МП ЗР "Севержилкомсервис"</t>
  </si>
  <si>
    <t>№ 9/1 от 28.05.2022</t>
  </si>
  <si>
    <t>МКП ЖКХ МО "Тиманский сельсовет"</t>
  </si>
  <si>
    <t>по состоянию на 01 июля 2022  года (с начала года нарастающим итогом)</t>
  </si>
  <si>
    <t>Кассовое исполнение на 01.07.2022</t>
  </si>
  <si>
    <t>Фактически освоено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</si>
</sst>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sz val="12.5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9" fillId="3" borderId="9">
      <alignment horizontal="right" vertical="top" shrinkToFit="1"/>
    </xf>
  </cellStyleXfs>
  <cellXfs count="1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/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Fill="1"/>
    <xf numFmtId="0" fontId="4" fillId="0" borderId="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1" xfId="0" applyFont="1" applyBorder="1"/>
    <xf numFmtId="165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8" fillId="0" borderId="1" xfId="0" applyNumberFormat="1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left" vertical="center" wrapText="1"/>
    </xf>
    <xf numFmtId="165" fontId="6" fillId="2" borderId="7" xfId="2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/>
    <xf numFmtId="164" fontId="2" fillId="0" borderId="0" xfId="0" applyNumberFormat="1" applyFont="1" applyFill="1"/>
    <xf numFmtId="164" fontId="7" fillId="4" borderId="1" xfId="2" applyNumberFormat="1" applyFont="1" applyFill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164" fontId="4" fillId="0" borderId="0" xfId="0" applyNumberFormat="1" applyFont="1" applyAlignment="1">
      <alignment horizontal="center" wrapText="1"/>
    </xf>
    <xf numFmtId="164" fontId="4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tabSelected="1" view="pageBreakPreview" topLeftCell="A61" zoomScale="75" zoomScaleNormal="100" zoomScaleSheetLayoutView="75" workbookViewId="0">
      <selection activeCell="A70" sqref="A70"/>
    </sheetView>
  </sheetViews>
  <sheetFormatPr defaultRowHeight="15.75" x14ac:dyDescent="0.25"/>
  <cols>
    <col min="1" max="1" width="52" style="1" customWidth="1"/>
    <col min="2" max="2" width="11.7109375" style="3" customWidth="1"/>
    <col min="3" max="3" width="9.140625" style="3"/>
    <col min="4" max="4" width="11" style="3" customWidth="1"/>
    <col min="5" max="7" width="9.140625" style="94"/>
    <col min="8" max="8" width="12.140625" style="3" bestFit="1" customWidth="1"/>
    <col min="9" max="9" width="9.140625" style="3"/>
    <col min="10" max="10" width="10.28515625" style="3" bestFit="1" customWidth="1"/>
    <col min="11" max="11" width="13.42578125" style="3" customWidth="1"/>
    <col min="12" max="13" width="9.140625" style="1"/>
    <col min="14" max="14" width="28.28515625" style="1" customWidth="1"/>
    <col min="15" max="15" width="34.7109375" style="1" customWidth="1"/>
    <col min="16" max="16384" width="9.140625" style="1"/>
  </cols>
  <sheetData>
    <row r="1" spans="1:16" ht="37.5" customHeight="1" x14ac:dyDescent="0.25">
      <c r="A1" s="100" t="s">
        <v>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6" x14ac:dyDescent="0.25">
      <c r="A2" s="34"/>
      <c r="B2" s="35"/>
      <c r="C2" s="35"/>
      <c r="D2" s="101" t="s">
        <v>188</v>
      </c>
      <c r="E2" s="101"/>
      <c r="F2" s="101"/>
      <c r="G2" s="101"/>
      <c r="H2" s="101"/>
      <c r="I2" s="101"/>
      <c r="J2" s="101"/>
      <c r="K2" s="101"/>
      <c r="L2" s="101"/>
      <c r="M2" s="35"/>
      <c r="N2" s="34"/>
      <c r="O2" s="34"/>
    </row>
    <row r="3" spans="1:16" ht="31.5" customHeight="1" x14ac:dyDescent="0.25">
      <c r="A3" s="103" t="s">
        <v>0</v>
      </c>
      <c r="B3" s="104" t="s">
        <v>1</v>
      </c>
      <c r="C3" s="104"/>
      <c r="D3" s="104"/>
      <c r="E3" s="105" t="s">
        <v>33</v>
      </c>
      <c r="F3" s="106"/>
      <c r="G3" s="107"/>
      <c r="H3" s="104" t="s">
        <v>189</v>
      </c>
      <c r="I3" s="104"/>
      <c r="J3" s="104"/>
      <c r="K3" s="104" t="s">
        <v>190</v>
      </c>
      <c r="L3" s="104"/>
      <c r="M3" s="104"/>
      <c r="N3" s="104" t="s">
        <v>36</v>
      </c>
      <c r="O3" s="102" t="s">
        <v>35</v>
      </c>
    </row>
    <row r="4" spans="1:16" ht="15.75" customHeight="1" x14ac:dyDescent="0.25">
      <c r="A4" s="103"/>
      <c r="B4" s="104" t="s">
        <v>2</v>
      </c>
      <c r="C4" s="104" t="s">
        <v>3</v>
      </c>
      <c r="D4" s="104"/>
      <c r="E4" s="108" t="s">
        <v>2</v>
      </c>
      <c r="F4" s="105" t="s">
        <v>34</v>
      </c>
      <c r="G4" s="107"/>
      <c r="H4" s="104" t="s">
        <v>2</v>
      </c>
      <c r="I4" s="104" t="s">
        <v>3</v>
      </c>
      <c r="J4" s="104"/>
      <c r="K4" s="104" t="s">
        <v>2</v>
      </c>
      <c r="L4" s="104" t="s">
        <v>3</v>
      </c>
      <c r="M4" s="104"/>
      <c r="N4" s="104"/>
      <c r="O4" s="102"/>
    </row>
    <row r="5" spans="1:16" ht="33.75" customHeight="1" x14ac:dyDescent="0.25">
      <c r="A5" s="103"/>
      <c r="B5" s="104"/>
      <c r="C5" s="63" t="s">
        <v>4</v>
      </c>
      <c r="D5" s="63" t="s">
        <v>5</v>
      </c>
      <c r="E5" s="109"/>
      <c r="F5" s="90" t="s">
        <v>4</v>
      </c>
      <c r="G5" s="90" t="s">
        <v>5</v>
      </c>
      <c r="H5" s="104"/>
      <c r="I5" s="63" t="s">
        <v>4</v>
      </c>
      <c r="J5" s="63" t="s">
        <v>5</v>
      </c>
      <c r="K5" s="104"/>
      <c r="L5" s="63" t="s">
        <v>4</v>
      </c>
      <c r="M5" s="63" t="s">
        <v>5</v>
      </c>
      <c r="N5" s="104"/>
      <c r="O5" s="102"/>
    </row>
    <row r="6" spans="1:16" x14ac:dyDescent="0.25">
      <c r="A6" s="4">
        <v>1</v>
      </c>
      <c r="B6" s="4">
        <v>2</v>
      </c>
      <c r="C6" s="4">
        <v>3</v>
      </c>
      <c r="D6" s="4">
        <v>4</v>
      </c>
      <c r="E6" s="91">
        <v>5</v>
      </c>
      <c r="F6" s="91">
        <v>6</v>
      </c>
      <c r="G6" s="91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37">
        <v>15</v>
      </c>
    </row>
    <row r="7" spans="1:16" x14ac:dyDescent="0.25">
      <c r="A7" s="22" t="s">
        <v>6</v>
      </c>
      <c r="B7" s="95">
        <v>37069.699999999997</v>
      </c>
      <c r="C7" s="95">
        <v>0</v>
      </c>
      <c r="D7" s="95">
        <v>37069.699999999997</v>
      </c>
      <c r="E7" s="95">
        <v>12100.5</v>
      </c>
      <c r="F7" s="95">
        <f>F9+F29+F32+F37+F56+F58+F65+F70</f>
        <v>0</v>
      </c>
      <c r="G7" s="95">
        <v>12100.5</v>
      </c>
      <c r="H7" s="95">
        <v>9931.4</v>
      </c>
      <c r="I7" s="95">
        <v>0</v>
      </c>
      <c r="J7" s="95">
        <v>9931.4</v>
      </c>
      <c r="K7" s="95">
        <v>9931.4</v>
      </c>
      <c r="L7" s="95">
        <v>0</v>
      </c>
      <c r="M7" s="95">
        <v>9931.4</v>
      </c>
      <c r="N7" s="96">
        <f>H7/E7</f>
        <v>0.82074294450642538</v>
      </c>
      <c r="O7" s="96">
        <f>K7/E7</f>
        <v>0.82074294450642538</v>
      </c>
    </row>
    <row r="8" spans="1:16" s="40" customFormat="1" x14ac:dyDescent="0.25">
      <c r="A8" s="12" t="s">
        <v>7</v>
      </c>
      <c r="B8" s="31"/>
      <c r="C8" s="31"/>
      <c r="D8" s="31"/>
      <c r="E8" s="92"/>
      <c r="F8" s="92"/>
      <c r="G8" s="92"/>
      <c r="H8" s="31"/>
      <c r="I8" s="31"/>
      <c r="J8" s="31"/>
      <c r="K8" s="31"/>
      <c r="L8" s="31"/>
      <c r="M8" s="31"/>
      <c r="N8" s="23"/>
      <c r="O8" s="32"/>
    </row>
    <row r="9" spans="1:16" s="11" customFormat="1" ht="89.25" customHeight="1" x14ac:dyDescent="0.25">
      <c r="A9" s="44" t="s">
        <v>27</v>
      </c>
      <c r="B9" s="80">
        <v>465.4</v>
      </c>
      <c r="C9" s="52">
        <f t="shared" ref="C9:F9" si="0">SUM(C10:C28)</f>
        <v>0</v>
      </c>
      <c r="D9" s="52">
        <v>465.40000000000015</v>
      </c>
      <c r="E9" s="53">
        <v>58.3</v>
      </c>
      <c r="F9" s="53">
        <f t="shared" si="0"/>
        <v>0</v>
      </c>
      <c r="G9" s="53">
        <v>58.3</v>
      </c>
      <c r="H9" s="52">
        <v>58.3</v>
      </c>
      <c r="I9" s="52">
        <v>0</v>
      </c>
      <c r="J9" s="52">
        <v>58.3</v>
      </c>
      <c r="K9" s="52">
        <v>58.3</v>
      </c>
      <c r="L9" s="52">
        <v>0</v>
      </c>
      <c r="M9" s="52">
        <v>58.3</v>
      </c>
      <c r="N9" s="71">
        <f>H9/E9</f>
        <v>1</v>
      </c>
      <c r="O9" s="71">
        <f>K9/E9</f>
        <v>1</v>
      </c>
    </row>
    <row r="10" spans="1:16" s="11" customFormat="1" ht="33" x14ac:dyDescent="0.25">
      <c r="A10" s="99" t="s">
        <v>101</v>
      </c>
      <c r="B10" s="80">
        <v>11.6</v>
      </c>
      <c r="C10" s="31">
        <v>0</v>
      </c>
      <c r="D10" s="31">
        <v>11.6</v>
      </c>
      <c r="E10" s="92">
        <v>0</v>
      </c>
      <c r="F10" s="92">
        <v>0</v>
      </c>
      <c r="G10" s="92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72">
        <v>0</v>
      </c>
      <c r="O10" s="72">
        <v>0</v>
      </c>
    </row>
    <row r="11" spans="1:16" s="11" customFormat="1" ht="33" x14ac:dyDescent="0.25">
      <c r="A11" s="83" t="s">
        <v>102</v>
      </c>
      <c r="B11" s="80">
        <f t="shared" ref="B11:B28" si="1">C11+D11+E11+F11</f>
        <v>58.1</v>
      </c>
      <c r="C11" s="31">
        <v>0</v>
      </c>
      <c r="D11" s="31">
        <v>58.1</v>
      </c>
      <c r="E11" s="92">
        <v>0</v>
      </c>
      <c r="F11" s="92">
        <v>0</v>
      </c>
      <c r="G11" s="92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72">
        <v>0</v>
      </c>
      <c r="O11" s="72">
        <v>0</v>
      </c>
    </row>
    <row r="12" spans="1:16" s="11" customFormat="1" ht="33" x14ac:dyDescent="0.25">
      <c r="A12" s="83" t="s">
        <v>103</v>
      </c>
      <c r="B12" s="80">
        <f t="shared" si="1"/>
        <v>35</v>
      </c>
      <c r="C12" s="31">
        <v>0</v>
      </c>
      <c r="D12" s="31">
        <v>35</v>
      </c>
      <c r="E12" s="92">
        <v>0</v>
      </c>
      <c r="F12" s="92">
        <v>0</v>
      </c>
      <c r="G12" s="92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72">
        <v>0</v>
      </c>
      <c r="O12" s="72">
        <v>0</v>
      </c>
    </row>
    <row r="13" spans="1:16" s="11" customFormat="1" ht="33" x14ac:dyDescent="0.25">
      <c r="A13" s="83" t="s">
        <v>104</v>
      </c>
      <c r="B13" s="80">
        <f t="shared" si="1"/>
        <v>11.6</v>
      </c>
      <c r="C13" s="31">
        <v>0</v>
      </c>
      <c r="D13" s="31">
        <v>11.6</v>
      </c>
      <c r="E13" s="92">
        <v>0</v>
      </c>
      <c r="F13" s="92">
        <v>0</v>
      </c>
      <c r="G13" s="92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72">
        <v>0</v>
      </c>
      <c r="O13" s="72">
        <v>0</v>
      </c>
      <c r="P13" s="50"/>
    </row>
    <row r="14" spans="1:16" s="11" customFormat="1" ht="33" x14ac:dyDescent="0.25">
      <c r="A14" s="83" t="s">
        <v>105</v>
      </c>
      <c r="B14" s="80">
        <f t="shared" si="1"/>
        <v>11.6</v>
      </c>
      <c r="C14" s="31">
        <v>0</v>
      </c>
      <c r="D14" s="31">
        <v>11.6</v>
      </c>
      <c r="E14" s="92">
        <v>0</v>
      </c>
      <c r="F14" s="92">
        <v>0</v>
      </c>
      <c r="G14" s="92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72">
        <v>0</v>
      </c>
      <c r="O14" s="72">
        <v>0</v>
      </c>
      <c r="P14" s="50"/>
    </row>
    <row r="15" spans="1:16" s="11" customFormat="1" ht="33" x14ac:dyDescent="0.25">
      <c r="A15" s="83" t="s">
        <v>106</v>
      </c>
      <c r="B15" s="80">
        <f t="shared" si="1"/>
        <v>11.6</v>
      </c>
      <c r="C15" s="31">
        <v>0</v>
      </c>
      <c r="D15" s="31">
        <v>11.6</v>
      </c>
      <c r="E15" s="92">
        <v>0</v>
      </c>
      <c r="F15" s="92">
        <v>0</v>
      </c>
      <c r="G15" s="92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72">
        <v>0</v>
      </c>
      <c r="O15" s="72">
        <v>0</v>
      </c>
      <c r="P15" s="50"/>
    </row>
    <row r="16" spans="1:16" s="11" customFormat="1" ht="33" x14ac:dyDescent="0.25">
      <c r="A16" s="83" t="s">
        <v>107</v>
      </c>
      <c r="B16" s="80">
        <f t="shared" si="1"/>
        <v>11.6</v>
      </c>
      <c r="C16" s="31">
        <v>0</v>
      </c>
      <c r="D16" s="31">
        <v>11.6</v>
      </c>
      <c r="E16" s="92">
        <v>0</v>
      </c>
      <c r="F16" s="92">
        <v>0</v>
      </c>
      <c r="G16" s="92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72">
        <v>0</v>
      </c>
      <c r="O16" s="72">
        <v>0</v>
      </c>
      <c r="P16" s="50"/>
    </row>
    <row r="17" spans="1:16" s="11" customFormat="1" ht="33" x14ac:dyDescent="0.25">
      <c r="A17" s="83" t="s">
        <v>108</v>
      </c>
      <c r="B17" s="80">
        <f t="shared" si="1"/>
        <v>35</v>
      </c>
      <c r="C17" s="31">
        <v>0</v>
      </c>
      <c r="D17" s="31">
        <v>35</v>
      </c>
      <c r="E17" s="92">
        <v>0</v>
      </c>
      <c r="F17" s="92">
        <v>0</v>
      </c>
      <c r="G17" s="92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72">
        <v>0</v>
      </c>
      <c r="O17" s="72">
        <v>0</v>
      </c>
      <c r="P17" s="50"/>
    </row>
    <row r="18" spans="1:16" s="11" customFormat="1" ht="33" x14ac:dyDescent="0.25">
      <c r="A18" s="83" t="s">
        <v>109</v>
      </c>
      <c r="B18" s="80">
        <f t="shared" si="1"/>
        <v>46.5</v>
      </c>
      <c r="C18" s="31">
        <v>0</v>
      </c>
      <c r="D18" s="31">
        <v>46.5</v>
      </c>
      <c r="E18" s="92">
        <v>0</v>
      </c>
      <c r="F18" s="92">
        <v>0</v>
      </c>
      <c r="G18" s="92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72">
        <v>0</v>
      </c>
      <c r="O18" s="72">
        <v>0</v>
      </c>
      <c r="P18" s="50"/>
    </row>
    <row r="19" spans="1:16" s="11" customFormat="1" ht="33" x14ac:dyDescent="0.25">
      <c r="A19" s="84" t="s">
        <v>110</v>
      </c>
      <c r="B19" s="80">
        <f t="shared" si="1"/>
        <v>46.5</v>
      </c>
      <c r="C19" s="31">
        <v>0</v>
      </c>
      <c r="D19" s="31">
        <v>46.5</v>
      </c>
      <c r="E19" s="92">
        <v>0</v>
      </c>
      <c r="F19" s="92">
        <v>0</v>
      </c>
      <c r="G19" s="92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72">
        <v>0</v>
      </c>
      <c r="O19" s="72">
        <v>0</v>
      </c>
      <c r="P19" s="50"/>
    </row>
    <row r="20" spans="1:16" s="11" customFormat="1" ht="33" x14ac:dyDescent="0.25">
      <c r="A20" s="83" t="s">
        <v>111</v>
      </c>
      <c r="B20" s="80">
        <f t="shared" si="1"/>
        <v>35</v>
      </c>
      <c r="C20" s="31">
        <v>0</v>
      </c>
      <c r="D20" s="31">
        <v>35</v>
      </c>
      <c r="E20" s="92">
        <v>0</v>
      </c>
      <c r="F20" s="92">
        <v>0</v>
      </c>
      <c r="G20" s="92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72">
        <v>0</v>
      </c>
      <c r="O20" s="72">
        <v>0</v>
      </c>
      <c r="P20" s="50"/>
    </row>
    <row r="21" spans="1:16" s="11" customFormat="1" ht="33" x14ac:dyDescent="0.25">
      <c r="A21" s="83" t="s">
        <v>112</v>
      </c>
      <c r="B21" s="80">
        <f t="shared" si="1"/>
        <v>70</v>
      </c>
      <c r="C21" s="31">
        <v>0</v>
      </c>
      <c r="D21" s="31">
        <v>35</v>
      </c>
      <c r="E21" s="92">
        <v>35</v>
      </c>
      <c r="F21" s="92">
        <v>0</v>
      </c>
      <c r="G21" s="92">
        <v>35</v>
      </c>
      <c r="H21" s="31">
        <v>35</v>
      </c>
      <c r="I21" s="31">
        <v>0</v>
      </c>
      <c r="J21" s="31">
        <v>35</v>
      </c>
      <c r="K21" s="31">
        <v>35</v>
      </c>
      <c r="L21" s="31">
        <v>0</v>
      </c>
      <c r="M21" s="31">
        <v>35</v>
      </c>
      <c r="N21" s="72">
        <v>1</v>
      </c>
      <c r="O21" s="72">
        <v>1</v>
      </c>
      <c r="P21" s="50"/>
    </row>
    <row r="22" spans="1:16" s="11" customFormat="1" ht="33" x14ac:dyDescent="0.25">
      <c r="A22" s="83" t="s">
        <v>113</v>
      </c>
      <c r="B22" s="80">
        <f t="shared" si="1"/>
        <v>23.3</v>
      </c>
      <c r="C22" s="31">
        <v>0</v>
      </c>
      <c r="D22" s="31">
        <v>23.3</v>
      </c>
      <c r="E22" s="92">
        <v>0</v>
      </c>
      <c r="F22" s="92">
        <v>0</v>
      </c>
      <c r="G22" s="92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72">
        <v>0</v>
      </c>
      <c r="O22" s="72">
        <v>0</v>
      </c>
      <c r="P22" s="50"/>
    </row>
    <row r="23" spans="1:16" s="11" customFormat="1" ht="33" x14ac:dyDescent="0.25">
      <c r="A23" s="83" t="s">
        <v>114</v>
      </c>
      <c r="B23" s="80">
        <f t="shared" si="1"/>
        <v>11.6</v>
      </c>
      <c r="C23" s="31">
        <v>0</v>
      </c>
      <c r="D23" s="31">
        <v>11.6</v>
      </c>
      <c r="E23" s="92">
        <v>0</v>
      </c>
      <c r="F23" s="92">
        <v>0</v>
      </c>
      <c r="G23" s="92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72">
        <v>0</v>
      </c>
      <c r="O23" s="72">
        <v>0</v>
      </c>
      <c r="P23" s="50"/>
    </row>
    <row r="24" spans="1:16" s="11" customFormat="1" ht="33" x14ac:dyDescent="0.25">
      <c r="A24" s="83" t="s">
        <v>115</v>
      </c>
      <c r="B24" s="80">
        <f t="shared" si="1"/>
        <v>11.6</v>
      </c>
      <c r="C24" s="31">
        <v>0</v>
      </c>
      <c r="D24" s="31">
        <v>11.6</v>
      </c>
      <c r="E24" s="92">
        <v>0</v>
      </c>
      <c r="F24" s="92">
        <v>0</v>
      </c>
      <c r="G24" s="92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72">
        <v>0</v>
      </c>
      <c r="O24" s="72">
        <v>0</v>
      </c>
      <c r="P24" s="50"/>
    </row>
    <row r="25" spans="1:16" s="11" customFormat="1" ht="33" x14ac:dyDescent="0.25">
      <c r="A25" s="83" t="s">
        <v>116</v>
      </c>
      <c r="B25" s="80">
        <v>23.3</v>
      </c>
      <c r="C25" s="31">
        <v>0</v>
      </c>
      <c r="D25" s="31">
        <v>23.3</v>
      </c>
      <c r="E25" s="92">
        <v>23.3</v>
      </c>
      <c r="F25" s="92">
        <v>0</v>
      </c>
      <c r="G25" s="92">
        <v>23.3</v>
      </c>
      <c r="H25" s="31">
        <v>23.3</v>
      </c>
      <c r="I25" s="31">
        <v>0</v>
      </c>
      <c r="J25" s="31">
        <v>23.3</v>
      </c>
      <c r="K25" s="31">
        <v>23.3</v>
      </c>
      <c r="L25" s="31">
        <v>0</v>
      </c>
      <c r="M25" s="31">
        <v>23.3</v>
      </c>
      <c r="N25" s="72">
        <f t="shared" ref="N25" si="2">H25/E25</f>
        <v>1</v>
      </c>
      <c r="O25" s="72">
        <f t="shared" ref="O25" si="3">K25/E25</f>
        <v>1</v>
      </c>
      <c r="P25" s="50"/>
    </row>
    <row r="26" spans="1:16" s="11" customFormat="1" ht="33" x14ac:dyDescent="0.25">
      <c r="A26" s="83" t="s">
        <v>117</v>
      </c>
      <c r="B26" s="80">
        <f t="shared" si="1"/>
        <v>23.3</v>
      </c>
      <c r="C26" s="31">
        <v>0</v>
      </c>
      <c r="D26" s="31">
        <v>23.3</v>
      </c>
      <c r="E26" s="92">
        <v>0</v>
      </c>
      <c r="F26" s="92">
        <v>0</v>
      </c>
      <c r="G26" s="92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72">
        <v>0</v>
      </c>
      <c r="O26" s="72">
        <v>0</v>
      </c>
      <c r="P26" s="50"/>
    </row>
    <row r="27" spans="1:16" s="11" customFormat="1" ht="33" x14ac:dyDescent="0.25">
      <c r="A27" s="84" t="s">
        <v>118</v>
      </c>
      <c r="B27" s="80">
        <f t="shared" si="1"/>
        <v>11.6</v>
      </c>
      <c r="C27" s="31">
        <v>0</v>
      </c>
      <c r="D27" s="31">
        <v>11.6</v>
      </c>
      <c r="E27" s="92">
        <v>0</v>
      </c>
      <c r="F27" s="92">
        <v>0</v>
      </c>
      <c r="G27" s="92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72">
        <v>0</v>
      </c>
      <c r="O27" s="72">
        <v>0</v>
      </c>
    </row>
    <row r="28" spans="1:16" s="11" customFormat="1" ht="33" x14ac:dyDescent="0.25">
      <c r="A28" s="84" t="s">
        <v>100</v>
      </c>
      <c r="B28" s="80">
        <f t="shared" si="1"/>
        <v>11.6</v>
      </c>
      <c r="C28" s="31">
        <v>0</v>
      </c>
      <c r="D28" s="31">
        <v>11.6</v>
      </c>
      <c r="E28" s="92">
        <v>0</v>
      </c>
      <c r="F28" s="92">
        <v>0</v>
      </c>
      <c r="G28" s="92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72">
        <v>0</v>
      </c>
      <c r="O28" s="72">
        <v>0</v>
      </c>
    </row>
    <row r="29" spans="1:16" s="11" customFormat="1" ht="69" customHeight="1" x14ac:dyDescent="0.25">
      <c r="A29" s="78" t="s">
        <v>98</v>
      </c>
      <c r="B29" s="81">
        <v>0</v>
      </c>
      <c r="C29" s="31">
        <v>0</v>
      </c>
      <c r="D29" s="31">
        <v>0</v>
      </c>
      <c r="E29" s="92">
        <v>0</v>
      </c>
      <c r="F29" s="92">
        <v>0</v>
      </c>
      <c r="G29" s="92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72">
        <v>0</v>
      </c>
      <c r="O29" s="72">
        <v>0</v>
      </c>
    </row>
    <row r="30" spans="1:16" s="11" customFormat="1" ht="31.5" x14ac:dyDescent="0.25">
      <c r="A30" s="44" t="s">
        <v>28</v>
      </c>
      <c r="B30" s="81">
        <v>1422.1</v>
      </c>
      <c r="C30" s="52">
        <v>0</v>
      </c>
      <c r="D30" s="52">
        <v>1422.1</v>
      </c>
      <c r="E30" s="53">
        <v>0</v>
      </c>
      <c r="F30" s="53">
        <v>0</v>
      </c>
      <c r="G30" s="53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71">
        <v>0</v>
      </c>
      <c r="O30" s="71">
        <v>0</v>
      </c>
    </row>
    <row r="31" spans="1:16" s="11" customFormat="1" ht="82.5" x14ac:dyDescent="0.25">
      <c r="A31" s="82" t="s">
        <v>119</v>
      </c>
      <c r="B31" s="81">
        <v>2272.6999999999998</v>
      </c>
      <c r="C31" s="52">
        <v>0</v>
      </c>
      <c r="D31" s="52">
        <v>2272.6999999999998</v>
      </c>
      <c r="E31" s="53">
        <v>0</v>
      </c>
      <c r="F31" s="53">
        <v>0</v>
      </c>
      <c r="G31" s="53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71">
        <v>0</v>
      </c>
      <c r="O31" s="71">
        <v>0</v>
      </c>
    </row>
    <row r="32" spans="1:16" s="11" customFormat="1" ht="47.25" x14ac:dyDescent="0.25">
      <c r="A32" s="44" t="s">
        <v>12</v>
      </c>
      <c r="B32" s="52">
        <v>2454.5</v>
      </c>
      <c r="C32" s="52">
        <f>SUM(C13:C28)</f>
        <v>0</v>
      </c>
      <c r="D32" s="52">
        <v>2454.5</v>
      </c>
      <c r="E32" s="53">
        <v>1920</v>
      </c>
      <c r="F32" s="53">
        <v>0</v>
      </c>
      <c r="G32" s="53">
        <v>1920</v>
      </c>
      <c r="H32" s="52">
        <v>0</v>
      </c>
      <c r="I32" s="52">
        <v>0</v>
      </c>
      <c r="J32" s="52">
        <v>0</v>
      </c>
      <c r="K32" s="53">
        <v>0</v>
      </c>
      <c r="L32" s="53">
        <v>0</v>
      </c>
      <c r="M32" s="53">
        <v>0</v>
      </c>
      <c r="N32" s="71">
        <v>0</v>
      </c>
      <c r="O32" s="71">
        <v>0</v>
      </c>
      <c r="P32" s="50"/>
    </row>
    <row r="33" spans="1:16" s="11" customFormat="1" ht="96.75" customHeight="1" x14ac:dyDescent="0.25">
      <c r="A33" s="44" t="s">
        <v>99</v>
      </c>
      <c r="B33" s="80">
        <v>0</v>
      </c>
      <c r="C33" s="52">
        <v>0</v>
      </c>
      <c r="D33" s="52">
        <v>0</v>
      </c>
      <c r="E33" s="53">
        <v>0</v>
      </c>
      <c r="F33" s="53">
        <v>0</v>
      </c>
      <c r="G33" s="53">
        <v>0</v>
      </c>
      <c r="H33" s="52">
        <v>0</v>
      </c>
      <c r="I33" s="52">
        <v>0</v>
      </c>
      <c r="J33" s="52">
        <v>0</v>
      </c>
      <c r="K33" s="53">
        <v>0</v>
      </c>
      <c r="L33" s="53">
        <v>0</v>
      </c>
      <c r="M33" s="53">
        <v>0</v>
      </c>
      <c r="N33" s="71">
        <v>0</v>
      </c>
      <c r="O33" s="71">
        <v>0</v>
      </c>
      <c r="P33" s="50"/>
    </row>
    <row r="34" spans="1:16" s="11" customFormat="1" ht="33" customHeight="1" x14ac:dyDescent="0.25">
      <c r="A34" s="48" t="s">
        <v>10</v>
      </c>
      <c r="B34" s="81">
        <v>0</v>
      </c>
      <c r="C34" s="52">
        <v>0</v>
      </c>
      <c r="D34" s="52">
        <v>0</v>
      </c>
      <c r="E34" s="53">
        <v>0</v>
      </c>
      <c r="F34" s="53">
        <v>0</v>
      </c>
      <c r="G34" s="53">
        <v>0</v>
      </c>
      <c r="H34" s="52">
        <v>0</v>
      </c>
      <c r="I34" s="52">
        <v>0</v>
      </c>
      <c r="J34" s="52">
        <v>0</v>
      </c>
      <c r="K34" s="53">
        <v>0</v>
      </c>
      <c r="L34" s="53">
        <v>0</v>
      </c>
      <c r="M34" s="53">
        <v>0</v>
      </c>
      <c r="N34" s="71">
        <v>0</v>
      </c>
      <c r="O34" s="71">
        <v>0</v>
      </c>
      <c r="P34" s="50"/>
    </row>
    <row r="35" spans="1:16" s="11" customFormat="1" ht="31.5" customHeight="1" x14ac:dyDescent="0.25">
      <c r="A35" s="48" t="s">
        <v>11</v>
      </c>
      <c r="B35" s="81">
        <v>0</v>
      </c>
      <c r="C35" s="52">
        <v>0</v>
      </c>
      <c r="D35" s="52">
        <v>0</v>
      </c>
      <c r="E35" s="53">
        <v>0</v>
      </c>
      <c r="F35" s="53">
        <v>0</v>
      </c>
      <c r="G35" s="53">
        <v>0</v>
      </c>
      <c r="H35" s="52">
        <v>0</v>
      </c>
      <c r="I35" s="52">
        <v>0</v>
      </c>
      <c r="J35" s="52">
        <v>0</v>
      </c>
      <c r="K35" s="53">
        <v>0</v>
      </c>
      <c r="L35" s="53">
        <v>0</v>
      </c>
      <c r="M35" s="53">
        <v>0</v>
      </c>
      <c r="N35" s="71">
        <v>0</v>
      </c>
      <c r="O35" s="71">
        <v>0</v>
      </c>
      <c r="P35" s="50"/>
    </row>
    <row r="36" spans="1:16" s="11" customFormat="1" ht="33" customHeight="1" x14ac:dyDescent="0.25">
      <c r="A36" s="48" t="s">
        <v>8</v>
      </c>
      <c r="B36" s="81">
        <v>0</v>
      </c>
      <c r="C36" s="52">
        <v>0</v>
      </c>
      <c r="D36" s="52">
        <v>0</v>
      </c>
      <c r="E36" s="53">
        <v>0</v>
      </c>
      <c r="F36" s="53">
        <v>0</v>
      </c>
      <c r="G36" s="53">
        <v>0</v>
      </c>
      <c r="H36" s="52">
        <v>0</v>
      </c>
      <c r="I36" s="52">
        <v>0</v>
      </c>
      <c r="J36" s="52">
        <v>0</v>
      </c>
      <c r="K36" s="53">
        <v>0</v>
      </c>
      <c r="L36" s="53">
        <v>0</v>
      </c>
      <c r="M36" s="53">
        <v>0</v>
      </c>
      <c r="N36" s="71">
        <v>0</v>
      </c>
      <c r="O36" s="71">
        <v>0</v>
      </c>
      <c r="P36" s="50"/>
    </row>
    <row r="37" spans="1:16" s="11" customFormat="1" ht="47.25" x14ac:dyDescent="0.25">
      <c r="A37" s="44" t="s">
        <v>29</v>
      </c>
      <c r="B37" s="80">
        <v>8297.1</v>
      </c>
      <c r="C37" s="52">
        <v>0</v>
      </c>
      <c r="D37" s="52">
        <v>8297.1</v>
      </c>
      <c r="E37" s="53">
        <v>840</v>
      </c>
      <c r="F37" s="53">
        <v>0</v>
      </c>
      <c r="G37" s="53">
        <v>840</v>
      </c>
      <c r="H37" s="52">
        <v>602.84299999999996</v>
      </c>
      <c r="I37" s="52">
        <v>0</v>
      </c>
      <c r="J37" s="52">
        <v>602.79999999999995</v>
      </c>
      <c r="K37" s="52">
        <v>602.79999999999995</v>
      </c>
      <c r="L37" s="52">
        <v>0</v>
      </c>
      <c r="M37" s="52">
        <v>602.79999999999995</v>
      </c>
      <c r="N37" s="71">
        <f>H37/E37</f>
        <v>0.717670238095238</v>
      </c>
      <c r="O37" s="71">
        <f>K37/E37</f>
        <v>0.7176190476190476</v>
      </c>
    </row>
    <row r="38" spans="1:16" s="11" customFormat="1" ht="33" x14ac:dyDescent="0.25">
      <c r="A38" s="99" t="s">
        <v>101</v>
      </c>
      <c r="B38" s="81">
        <v>718.2</v>
      </c>
      <c r="C38" s="31">
        <v>0</v>
      </c>
      <c r="D38" s="31">
        <v>718.2</v>
      </c>
      <c r="E38" s="92">
        <v>0</v>
      </c>
      <c r="F38" s="92">
        <v>0</v>
      </c>
      <c r="G38" s="92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72">
        <v>0</v>
      </c>
      <c r="O38" s="72">
        <v>0</v>
      </c>
      <c r="P38" s="51"/>
    </row>
    <row r="39" spans="1:16" s="11" customFormat="1" ht="33" x14ac:dyDescent="0.25">
      <c r="A39" s="83" t="s">
        <v>102</v>
      </c>
      <c r="B39" s="81">
        <v>654.4</v>
      </c>
      <c r="C39" s="31">
        <v>0</v>
      </c>
      <c r="D39" s="31">
        <v>654.4</v>
      </c>
      <c r="E39" s="92">
        <v>50.9</v>
      </c>
      <c r="F39" s="92">
        <v>0</v>
      </c>
      <c r="G39" s="92">
        <v>50.9</v>
      </c>
      <c r="H39" s="31">
        <v>50.84</v>
      </c>
      <c r="I39" s="31">
        <v>0</v>
      </c>
      <c r="J39" s="31">
        <v>50.8</v>
      </c>
      <c r="K39" s="31">
        <v>50.8</v>
      </c>
      <c r="L39" s="31">
        <v>0</v>
      </c>
      <c r="M39" s="31">
        <v>50.8</v>
      </c>
      <c r="N39" s="72">
        <v>0.99</v>
      </c>
      <c r="O39" s="72">
        <v>0.99</v>
      </c>
      <c r="P39" s="51"/>
    </row>
    <row r="40" spans="1:16" s="11" customFormat="1" ht="33" x14ac:dyDescent="0.25">
      <c r="A40" s="83" t="s">
        <v>103</v>
      </c>
      <c r="B40" s="81">
        <v>274.3</v>
      </c>
      <c r="C40" s="31">
        <v>0</v>
      </c>
      <c r="D40" s="31">
        <v>274.3</v>
      </c>
      <c r="E40" s="92">
        <v>0</v>
      </c>
      <c r="F40" s="92">
        <v>0</v>
      </c>
      <c r="G40" s="92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72">
        <v>0</v>
      </c>
      <c r="O40" s="72">
        <v>0</v>
      </c>
      <c r="P40" s="51"/>
    </row>
    <row r="41" spans="1:16" s="11" customFormat="1" ht="33" x14ac:dyDescent="0.25">
      <c r="A41" s="83" t="s">
        <v>104</v>
      </c>
      <c r="B41" s="81">
        <v>114.2</v>
      </c>
      <c r="C41" s="31">
        <v>0</v>
      </c>
      <c r="D41" s="31">
        <v>114.2</v>
      </c>
      <c r="E41" s="92">
        <v>36.700000000000003</v>
      </c>
      <c r="F41" s="92">
        <v>0</v>
      </c>
      <c r="G41" s="92">
        <v>36.700000000000003</v>
      </c>
      <c r="H41" s="31">
        <v>36.6</v>
      </c>
      <c r="I41" s="31">
        <v>0</v>
      </c>
      <c r="J41" s="31">
        <v>36.6</v>
      </c>
      <c r="K41" s="31">
        <v>36.6</v>
      </c>
      <c r="L41" s="31">
        <v>0</v>
      </c>
      <c r="M41" s="31">
        <v>36.6</v>
      </c>
      <c r="N41" s="72">
        <v>0.99</v>
      </c>
      <c r="O41" s="72">
        <v>0.99</v>
      </c>
      <c r="P41" s="51"/>
    </row>
    <row r="42" spans="1:16" s="11" customFormat="1" ht="33" x14ac:dyDescent="0.25">
      <c r="A42" s="83" t="s">
        <v>105</v>
      </c>
      <c r="B42" s="81">
        <v>86.7</v>
      </c>
      <c r="C42" s="31">
        <v>0</v>
      </c>
      <c r="D42" s="31">
        <v>86.7</v>
      </c>
      <c r="E42" s="92">
        <v>0</v>
      </c>
      <c r="F42" s="92">
        <v>0</v>
      </c>
      <c r="G42" s="92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72">
        <v>0</v>
      </c>
      <c r="O42" s="72">
        <v>0</v>
      </c>
      <c r="P42" s="51"/>
    </row>
    <row r="43" spans="1:16" s="11" customFormat="1" ht="33" x14ac:dyDescent="0.25">
      <c r="A43" s="83" t="s">
        <v>106</v>
      </c>
      <c r="B43" s="81">
        <v>4765.3</v>
      </c>
      <c r="C43" s="31">
        <v>0</v>
      </c>
      <c r="D43" s="31">
        <v>4765.3</v>
      </c>
      <c r="E43" s="92">
        <v>21</v>
      </c>
      <c r="F43" s="92">
        <v>0</v>
      </c>
      <c r="G43" s="92">
        <v>21</v>
      </c>
      <c r="H43" s="31">
        <v>21</v>
      </c>
      <c r="I43" s="31">
        <v>0</v>
      </c>
      <c r="J43" s="31">
        <v>21</v>
      </c>
      <c r="K43" s="31">
        <v>21</v>
      </c>
      <c r="L43" s="31">
        <v>0</v>
      </c>
      <c r="M43" s="31">
        <v>21</v>
      </c>
      <c r="N43" s="72">
        <v>1</v>
      </c>
      <c r="O43" s="72">
        <v>1</v>
      </c>
      <c r="P43" s="51"/>
    </row>
    <row r="44" spans="1:16" s="11" customFormat="1" ht="33" x14ac:dyDescent="0.25">
      <c r="A44" s="83" t="s">
        <v>107</v>
      </c>
      <c r="B44" s="81">
        <v>151.4</v>
      </c>
      <c r="C44" s="31">
        <v>0</v>
      </c>
      <c r="D44" s="31">
        <v>151.4</v>
      </c>
      <c r="E44" s="92">
        <v>0</v>
      </c>
      <c r="F44" s="92">
        <v>0</v>
      </c>
      <c r="G44" s="92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72">
        <v>0</v>
      </c>
      <c r="O44" s="72">
        <v>0</v>
      </c>
      <c r="P44" s="51"/>
    </row>
    <row r="45" spans="1:16" s="11" customFormat="1" ht="33" x14ac:dyDescent="0.25">
      <c r="A45" s="83" t="s">
        <v>108</v>
      </c>
      <c r="B45" s="81">
        <v>161.9</v>
      </c>
      <c r="C45" s="31">
        <v>0</v>
      </c>
      <c r="D45" s="31">
        <v>161.9</v>
      </c>
      <c r="E45" s="92">
        <v>40.4</v>
      </c>
      <c r="F45" s="92">
        <v>0</v>
      </c>
      <c r="G45" s="92">
        <v>40.4</v>
      </c>
      <c r="H45" s="31">
        <v>40.299999999999997</v>
      </c>
      <c r="I45" s="31">
        <v>0</v>
      </c>
      <c r="J45" s="31">
        <v>40.299999999999997</v>
      </c>
      <c r="K45" s="31">
        <v>40.299999999999997</v>
      </c>
      <c r="L45" s="31">
        <v>0</v>
      </c>
      <c r="M45" s="31">
        <v>40.299999999999997</v>
      </c>
      <c r="N45" s="72">
        <v>1</v>
      </c>
      <c r="O45" s="72">
        <v>1</v>
      </c>
      <c r="P45" s="51"/>
    </row>
    <row r="46" spans="1:16" s="11" customFormat="1" ht="33" x14ac:dyDescent="0.25">
      <c r="A46" s="83" t="s">
        <v>109</v>
      </c>
      <c r="B46" s="81">
        <v>160.9</v>
      </c>
      <c r="C46" s="31">
        <v>0</v>
      </c>
      <c r="D46" s="31">
        <v>160.9</v>
      </c>
      <c r="E46" s="92">
        <v>54.7</v>
      </c>
      <c r="F46" s="92">
        <v>0</v>
      </c>
      <c r="G46" s="92">
        <v>54.7</v>
      </c>
      <c r="H46" s="31">
        <v>54.6</v>
      </c>
      <c r="I46" s="31">
        <v>0</v>
      </c>
      <c r="J46" s="31">
        <v>54.6</v>
      </c>
      <c r="K46" s="31">
        <v>54.6</v>
      </c>
      <c r="L46" s="31">
        <v>0</v>
      </c>
      <c r="M46" s="31">
        <v>54.6</v>
      </c>
      <c r="N46" s="72">
        <v>0.999</v>
      </c>
      <c r="O46" s="72">
        <v>0.999</v>
      </c>
      <c r="P46" s="51"/>
    </row>
    <row r="47" spans="1:16" s="11" customFormat="1" ht="33" x14ac:dyDescent="0.25">
      <c r="A47" s="84" t="s">
        <v>110</v>
      </c>
      <c r="B47" s="81">
        <v>313.3</v>
      </c>
      <c r="C47" s="31">
        <v>0</v>
      </c>
      <c r="D47" s="31">
        <v>313.3</v>
      </c>
      <c r="E47" s="92">
        <v>193.1</v>
      </c>
      <c r="F47" s="92">
        <v>0</v>
      </c>
      <c r="G47" s="92">
        <v>193.1</v>
      </c>
      <c r="H47" s="31">
        <v>193.1</v>
      </c>
      <c r="I47" s="31">
        <v>0</v>
      </c>
      <c r="J47" s="31">
        <v>193.1</v>
      </c>
      <c r="K47" s="31">
        <v>193.1</v>
      </c>
      <c r="L47" s="31">
        <v>0</v>
      </c>
      <c r="M47" s="31">
        <v>193.1</v>
      </c>
      <c r="N47" s="72">
        <v>1</v>
      </c>
      <c r="O47" s="72">
        <v>1</v>
      </c>
      <c r="P47" s="51"/>
    </row>
    <row r="48" spans="1:16" s="11" customFormat="1" ht="33" x14ac:dyDescent="0.25">
      <c r="A48" s="83" t="s">
        <v>111</v>
      </c>
      <c r="B48" s="81">
        <v>106.5</v>
      </c>
      <c r="C48" s="31">
        <v>0</v>
      </c>
      <c r="D48" s="31">
        <v>106.5</v>
      </c>
      <c r="E48" s="92">
        <v>106.5</v>
      </c>
      <c r="F48" s="92">
        <v>0</v>
      </c>
      <c r="G48" s="92">
        <v>106.5</v>
      </c>
      <c r="H48" s="31">
        <v>86.4</v>
      </c>
      <c r="I48" s="31">
        <v>0</v>
      </c>
      <c r="J48" s="31">
        <v>86.4</v>
      </c>
      <c r="K48" s="31">
        <v>86.4</v>
      </c>
      <c r="L48" s="31">
        <v>0</v>
      </c>
      <c r="M48" s="31">
        <v>86.4</v>
      </c>
      <c r="N48" s="72">
        <v>0.81120000000000003</v>
      </c>
      <c r="O48" s="72">
        <v>0.81100000000000005</v>
      </c>
      <c r="P48" s="51"/>
    </row>
    <row r="49" spans="1:16" s="11" customFormat="1" ht="33" x14ac:dyDescent="0.25">
      <c r="A49" s="83" t="s">
        <v>112</v>
      </c>
      <c r="B49" s="81">
        <v>122.6</v>
      </c>
      <c r="C49" s="31">
        <v>0</v>
      </c>
      <c r="D49" s="31">
        <v>122.6</v>
      </c>
      <c r="E49" s="92">
        <v>0</v>
      </c>
      <c r="F49" s="92">
        <v>0</v>
      </c>
      <c r="G49" s="92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72">
        <v>0</v>
      </c>
      <c r="O49" s="72">
        <v>0</v>
      </c>
      <c r="P49" s="51"/>
    </row>
    <row r="50" spans="1:16" s="11" customFormat="1" ht="33" x14ac:dyDescent="0.25">
      <c r="A50" s="83" t="s">
        <v>113</v>
      </c>
      <c r="B50" s="81">
        <v>144.69999999999999</v>
      </c>
      <c r="C50" s="31">
        <v>0</v>
      </c>
      <c r="D50" s="31">
        <v>144.69999999999999</v>
      </c>
      <c r="E50" s="92">
        <v>116.5</v>
      </c>
      <c r="F50" s="92">
        <v>0</v>
      </c>
      <c r="G50" s="92">
        <v>116.5</v>
      </c>
      <c r="H50" s="31">
        <v>116.5</v>
      </c>
      <c r="I50" s="31">
        <v>0</v>
      </c>
      <c r="J50" s="31">
        <v>116.5</v>
      </c>
      <c r="K50" s="31">
        <v>116.5</v>
      </c>
      <c r="L50" s="31">
        <v>0</v>
      </c>
      <c r="M50" s="31">
        <v>116.5</v>
      </c>
      <c r="N50" s="72">
        <v>1</v>
      </c>
      <c r="O50" s="72">
        <v>1</v>
      </c>
      <c r="P50" s="51"/>
    </row>
    <row r="51" spans="1:16" s="11" customFormat="1" ht="33" x14ac:dyDescent="0.25">
      <c r="A51" s="83" t="s">
        <v>114</v>
      </c>
      <c r="B51" s="81">
        <v>139.19999999999999</v>
      </c>
      <c r="C51" s="31">
        <v>0</v>
      </c>
      <c r="D51" s="31">
        <v>139.19999999999999</v>
      </c>
      <c r="E51" s="92">
        <v>68.599999999999994</v>
      </c>
      <c r="F51" s="92">
        <v>0</v>
      </c>
      <c r="G51" s="92">
        <v>68.599999999999994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72">
        <v>0</v>
      </c>
      <c r="O51" s="72">
        <v>0</v>
      </c>
      <c r="P51" s="51"/>
    </row>
    <row r="52" spans="1:16" s="11" customFormat="1" ht="33" x14ac:dyDescent="0.25">
      <c r="A52" s="83" t="s">
        <v>115</v>
      </c>
      <c r="B52" s="81">
        <v>93.2</v>
      </c>
      <c r="C52" s="31">
        <v>0</v>
      </c>
      <c r="D52" s="31">
        <v>93.2</v>
      </c>
      <c r="E52" s="92">
        <v>30</v>
      </c>
      <c r="F52" s="92">
        <v>0</v>
      </c>
      <c r="G52" s="92">
        <v>30</v>
      </c>
      <c r="H52" s="31">
        <v>3.5</v>
      </c>
      <c r="I52" s="31">
        <v>0</v>
      </c>
      <c r="J52" s="31">
        <v>3.5</v>
      </c>
      <c r="K52" s="31">
        <v>3.5</v>
      </c>
      <c r="L52" s="31">
        <v>0</v>
      </c>
      <c r="M52" s="31">
        <v>3.5</v>
      </c>
      <c r="N52" s="72">
        <v>0.11700000000000001</v>
      </c>
      <c r="O52" s="72">
        <v>0.11700000000000001</v>
      </c>
      <c r="P52" s="51"/>
    </row>
    <row r="53" spans="1:16" s="11" customFormat="1" ht="33" x14ac:dyDescent="0.25">
      <c r="A53" s="83" t="s">
        <v>116</v>
      </c>
      <c r="B53" s="81">
        <v>65.3</v>
      </c>
      <c r="C53" s="31">
        <v>0</v>
      </c>
      <c r="D53" s="31">
        <v>65.3</v>
      </c>
      <c r="E53" s="92">
        <v>0</v>
      </c>
      <c r="F53" s="92">
        <v>0</v>
      </c>
      <c r="G53" s="92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72">
        <v>0</v>
      </c>
      <c r="O53" s="72">
        <v>0</v>
      </c>
      <c r="P53" s="51"/>
    </row>
    <row r="54" spans="1:16" s="11" customFormat="1" ht="33" x14ac:dyDescent="0.25">
      <c r="A54" s="83" t="s">
        <v>117</v>
      </c>
      <c r="B54" s="81">
        <v>118.7</v>
      </c>
      <c r="C54" s="31">
        <v>0</v>
      </c>
      <c r="D54" s="31">
        <v>118.7</v>
      </c>
      <c r="E54" s="92">
        <v>59.3</v>
      </c>
      <c r="F54" s="92">
        <v>0</v>
      </c>
      <c r="G54" s="92">
        <v>59.3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72">
        <v>0</v>
      </c>
      <c r="O54" s="72">
        <v>0</v>
      </c>
      <c r="P54" s="51"/>
    </row>
    <row r="55" spans="1:16" s="11" customFormat="1" ht="33" x14ac:dyDescent="0.25">
      <c r="A55" s="84" t="s">
        <v>118</v>
      </c>
      <c r="B55" s="81">
        <v>106.3</v>
      </c>
      <c r="C55" s="31">
        <v>0</v>
      </c>
      <c r="D55" s="31">
        <v>106.3</v>
      </c>
      <c r="E55" s="92">
        <v>62.3</v>
      </c>
      <c r="F55" s="92">
        <v>0</v>
      </c>
      <c r="G55" s="92">
        <v>62.3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72">
        <f t="shared" ref="N55" si="4">H55/E55</f>
        <v>0</v>
      </c>
      <c r="O55" s="72">
        <f t="shared" ref="O55" si="5">K55/E55</f>
        <v>0</v>
      </c>
      <c r="P55" s="51"/>
    </row>
    <row r="56" spans="1:16" s="40" customFormat="1" ht="59.25" customHeight="1" x14ac:dyDescent="0.25">
      <c r="A56" s="44" t="s">
        <v>13</v>
      </c>
      <c r="B56" s="85">
        <v>4311.8999999999996</v>
      </c>
      <c r="C56" s="52">
        <f>SUM(C40:C55)</f>
        <v>0</v>
      </c>
      <c r="D56" s="52">
        <v>4311.8999999999996</v>
      </c>
      <c r="E56" s="53">
        <v>0</v>
      </c>
      <c r="F56" s="53">
        <v>0</v>
      </c>
      <c r="G56" s="53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71">
        <v>0</v>
      </c>
      <c r="O56" s="71">
        <v>0</v>
      </c>
    </row>
    <row r="57" spans="1:16" s="40" customFormat="1" ht="78.75" x14ac:dyDescent="0.25">
      <c r="A57" s="44" t="s">
        <v>120</v>
      </c>
      <c r="B57" s="85">
        <v>5881.5</v>
      </c>
      <c r="C57" s="52">
        <f>SUM(C42:C56)</f>
        <v>0</v>
      </c>
      <c r="D57" s="52">
        <v>5881.5</v>
      </c>
      <c r="E57" s="53">
        <v>5879.7</v>
      </c>
      <c r="F57" s="53">
        <v>0</v>
      </c>
      <c r="G57" s="53">
        <v>5879.7</v>
      </c>
      <c r="H57" s="52">
        <v>5879.65</v>
      </c>
      <c r="I57" s="52">
        <v>0</v>
      </c>
      <c r="J57" s="52">
        <v>5879.65</v>
      </c>
      <c r="K57" s="52">
        <v>5879.65</v>
      </c>
      <c r="L57" s="52">
        <v>0</v>
      </c>
      <c r="M57" s="52">
        <v>5879.65</v>
      </c>
      <c r="N57" s="71">
        <v>0.999</v>
      </c>
      <c r="O57" s="71">
        <v>0.999</v>
      </c>
    </row>
    <row r="58" spans="1:16" s="40" customFormat="1" ht="94.5" x14ac:dyDescent="0.25">
      <c r="A58" s="44" t="s">
        <v>30</v>
      </c>
      <c r="B58" s="80">
        <v>11426.8</v>
      </c>
      <c r="C58" s="52">
        <v>0</v>
      </c>
      <c r="D58" s="52">
        <v>11426.8</v>
      </c>
      <c r="E58" s="53">
        <v>3251.3</v>
      </c>
      <c r="F58" s="53">
        <v>0</v>
      </c>
      <c r="G58" s="53">
        <v>3251.3</v>
      </c>
      <c r="H58" s="52">
        <v>3244.5</v>
      </c>
      <c r="I58" s="52">
        <v>0</v>
      </c>
      <c r="J58" s="52">
        <v>3244.5</v>
      </c>
      <c r="K58" s="52">
        <v>3244.5</v>
      </c>
      <c r="L58" s="52">
        <v>0</v>
      </c>
      <c r="M58" s="52">
        <v>3244.5</v>
      </c>
      <c r="N58" s="71">
        <f>H58/E58</f>
        <v>0.9979085288961338</v>
      </c>
      <c r="O58" s="71">
        <f>K58/E58</f>
        <v>0.9979085288961338</v>
      </c>
    </row>
    <row r="59" spans="1:16" s="40" customFormat="1" ht="33" x14ac:dyDescent="0.25">
      <c r="A59" s="86" t="s">
        <v>100</v>
      </c>
      <c r="B59" s="81">
        <v>2346.1999999999998</v>
      </c>
      <c r="C59" s="31">
        <v>0</v>
      </c>
      <c r="D59" s="31">
        <v>2346.1999999999998</v>
      </c>
      <c r="E59" s="92">
        <v>678.9</v>
      </c>
      <c r="F59" s="92">
        <v>0</v>
      </c>
      <c r="G59" s="92">
        <v>678.9</v>
      </c>
      <c r="H59" s="92">
        <v>678.9</v>
      </c>
      <c r="I59" s="31">
        <v>0</v>
      </c>
      <c r="J59" s="92">
        <v>678.9</v>
      </c>
      <c r="K59" s="92">
        <v>678.9</v>
      </c>
      <c r="L59" s="31">
        <v>0</v>
      </c>
      <c r="M59" s="92">
        <v>678.9</v>
      </c>
      <c r="N59" s="72">
        <f t="shared" ref="N59:N63" si="6">H59/E59</f>
        <v>1</v>
      </c>
      <c r="O59" s="72">
        <f t="shared" ref="O59:O63" si="7">K59/E59</f>
        <v>1</v>
      </c>
    </row>
    <row r="60" spans="1:16" s="11" customFormat="1" ht="33" x14ac:dyDescent="0.25">
      <c r="A60" s="86" t="s">
        <v>110</v>
      </c>
      <c r="B60" s="81">
        <v>1724.5</v>
      </c>
      <c r="C60" s="31">
        <v>0</v>
      </c>
      <c r="D60" s="31">
        <v>1724.5</v>
      </c>
      <c r="E60" s="92">
        <v>502.8</v>
      </c>
      <c r="F60" s="92">
        <v>0</v>
      </c>
      <c r="G60" s="92">
        <v>502.8</v>
      </c>
      <c r="H60" s="31">
        <v>502.7</v>
      </c>
      <c r="I60" s="31">
        <v>0</v>
      </c>
      <c r="J60" s="31">
        <v>502.7</v>
      </c>
      <c r="K60" s="31">
        <v>502.7</v>
      </c>
      <c r="L60" s="31">
        <v>0</v>
      </c>
      <c r="M60" s="31">
        <v>502.7</v>
      </c>
      <c r="N60" s="72">
        <f t="shared" si="6"/>
        <v>0.99980111376292757</v>
      </c>
      <c r="O60" s="72">
        <f t="shared" si="7"/>
        <v>0.99980111376292757</v>
      </c>
    </row>
    <row r="61" spans="1:16" s="40" customFormat="1" ht="33" x14ac:dyDescent="0.25">
      <c r="A61" s="86" t="s">
        <v>102</v>
      </c>
      <c r="B61" s="81">
        <v>2111.9</v>
      </c>
      <c r="C61" s="31">
        <v>0</v>
      </c>
      <c r="D61" s="31">
        <v>2111.9</v>
      </c>
      <c r="E61" s="92">
        <v>639.70000000000005</v>
      </c>
      <c r="F61" s="92">
        <v>0</v>
      </c>
      <c r="G61" s="92">
        <v>639.70000000000005</v>
      </c>
      <c r="H61" s="92">
        <v>639.70000000000005</v>
      </c>
      <c r="I61" s="31">
        <v>0</v>
      </c>
      <c r="J61" s="92">
        <v>639.70000000000005</v>
      </c>
      <c r="K61" s="92">
        <v>639.70000000000005</v>
      </c>
      <c r="L61" s="31">
        <v>0</v>
      </c>
      <c r="M61" s="92">
        <v>639.70000000000005</v>
      </c>
      <c r="N61" s="72">
        <f t="shared" si="6"/>
        <v>1</v>
      </c>
      <c r="O61" s="72">
        <f t="shared" si="7"/>
        <v>1</v>
      </c>
    </row>
    <row r="62" spans="1:16" s="40" customFormat="1" ht="33" x14ac:dyDescent="0.25">
      <c r="A62" s="86" t="s">
        <v>111</v>
      </c>
      <c r="B62" s="81">
        <v>1682.6</v>
      </c>
      <c r="C62" s="31">
        <v>0</v>
      </c>
      <c r="D62" s="31">
        <v>1682.6</v>
      </c>
      <c r="E62" s="92">
        <v>500</v>
      </c>
      <c r="F62" s="92">
        <v>0</v>
      </c>
      <c r="G62" s="92">
        <v>500</v>
      </c>
      <c r="H62" s="31">
        <v>493.35</v>
      </c>
      <c r="I62" s="31">
        <v>0</v>
      </c>
      <c r="J62" s="31">
        <v>493.4</v>
      </c>
      <c r="K62" s="31">
        <v>493.4</v>
      </c>
      <c r="L62" s="31">
        <v>0</v>
      </c>
      <c r="M62" s="31">
        <v>493.4</v>
      </c>
      <c r="N62" s="72">
        <f t="shared" si="6"/>
        <v>0.98670000000000002</v>
      </c>
      <c r="O62" s="72">
        <f t="shared" si="7"/>
        <v>0.9867999999999999</v>
      </c>
    </row>
    <row r="63" spans="1:16" s="11" customFormat="1" ht="33" x14ac:dyDescent="0.25">
      <c r="A63" s="86" t="s">
        <v>101</v>
      </c>
      <c r="B63" s="81">
        <v>1497.6</v>
      </c>
      <c r="C63" s="31">
        <v>0</v>
      </c>
      <c r="D63" s="31">
        <v>1497.6</v>
      </c>
      <c r="E63" s="92">
        <v>313.39999999999998</v>
      </c>
      <c r="F63" s="92">
        <v>0</v>
      </c>
      <c r="G63" s="92">
        <v>313.39999999999998</v>
      </c>
      <c r="H63" s="31">
        <v>313.3</v>
      </c>
      <c r="I63" s="31">
        <v>0</v>
      </c>
      <c r="J63" s="31">
        <v>313.3</v>
      </c>
      <c r="K63" s="31">
        <v>313.3</v>
      </c>
      <c r="L63" s="31">
        <v>0</v>
      </c>
      <c r="M63" s="31">
        <v>313.3</v>
      </c>
      <c r="N63" s="72">
        <f t="shared" si="6"/>
        <v>0.99968091895341427</v>
      </c>
      <c r="O63" s="72">
        <f t="shared" si="7"/>
        <v>0.99968091895341427</v>
      </c>
    </row>
    <row r="64" spans="1:16" s="11" customFormat="1" ht="33" x14ac:dyDescent="0.25">
      <c r="A64" s="86" t="s">
        <v>115</v>
      </c>
      <c r="B64" s="81">
        <v>2064</v>
      </c>
      <c r="C64" s="31">
        <v>0</v>
      </c>
      <c r="D64" s="31">
        <v>2064</v>
      </c>
      <c r="E64" s="92">
        <v>616.5</v>
      </c>
      <c r="F64" s="92">
        <v>0</v>
      </c>
      <c r="G64" s="92">
        <v>616.5</v>
      </c>
      <c r="H64" s="31">
        <v>616.5</v>
      </c>
      <c r="I64" s="31">
        <v>0</v>
      </c>
      <c r="J64" s="31">
        <v>616.5</v>
      </c>
      <c r="K64" s="31">
        <v>616.5</v>
      </c>
      <c r="L64" s="31">
        <v>0</v>
      </c>
      <c r="M64" s="31">
        <v>616.5</v>
      </c>
      <c r="N64" s="72">
        <v>1</v>
      </c>
      <c r="O64" s="72">
        <v>1</v>
      </c>
    </row>
    <row r="65" spans="1:15" s="11" customFormat="1" ht="89.25" customHeight="1" x14ac:dyDescent="0.25">
      <c r="A65" s="54" t="s">
        <v>31</v>
      </c>
      <c r="B65" s="52">
        <v>447.7</v>
      </c>
      <c r="C65" s="52">
        <f>SUM(C66:C69)</f>
        <v>0</v>
      </c>
      <c r="D65" s="52">
        <v>447.7</v>
      </c>
      <c r="E65" s="53">
        <v>120.2</v>
      </c>
      <c r="F65" s="53">
        <v>0</v>
      </c>
      <c r="G65" s="53">
        <v>120.2</v>
      </c>
      <c r="H65" s="52">
        <v>120.12</v>
      </c>
      <c r="I65" s="52">
        <v>0</v>
      </c>
      <c r="J65" s="52">
        <v>120.12</v>
      </c>
      <c r="K65" s="52">
        <v>120.1</v>
      </c>
      <c r="L65" s="52">
        <v>0</v>
      </c>
      <c r="M65" s="52">
        <v>120.1</v>
      </c>
      <c r="N65" s="71">
        <f>H65/E65</f>
        <v>0.99933444259567394</v>
      </c>
      <c r="O65" s="71">
        <f>K65/E65</f>
        <v>0.99916805324459224</v>
      </c>
    </row>
    <row r="66" spans="1:15" s="11" customFormat="1" ht="31.5" x14ac:dyDescent="0.25">
      <c r="A66" s="87" t="s">
        <v>111</v>
      </c>
      <c r="B66" s="31">
        <v>81.3</v>
      </c>
      <c r="C66" s="31">
        <v>0</v>
      </c>
      <c r="D66" s="31">
        <v>81.3</v>
      </c>
      <c r="E66" s="92">
        <v>0</v>
      </c>
      <c r="F66" s="92">
        <v>0</v>
      </c>
      <c r="G66" s="92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72">
        <v>0</v>
      </c>
      <c r="O66" s="72">
        <v>0</v>
      </c>
    </row>
    <row r="67" spans="1:15" s="11" customFormat="1" x14ac:dyDescent="0.25">
      <c r="A67" s="87" t="s">
        <v>108</v>
      </c>
      <c r="B67" s="31">
        <v>93.7</v>
      </c>
      <c r="C67" s="31">
        <v>0</v>
      </c>
      <c r="D67" s="31">
        <v>93.7</v>
      </c>
      <c r="E67" s="92">
        <v>46.8</v>
      </c>
      <c r="F67" s="92">
        <v>0</v>
      </c>
      <c r="G67" s="92">
        <v>46.8</v>
      </c>
      <c r="H67" s="31">
        <v>46.8</v>
      </c>
      <c r="I67" s="31">
        <v>0</v>
      </c>
      <c r="J67" s="31">
        <v>46.8</v>
      </c>
      <c r="K67" s="31">
        <v>46.8</v>
      </c>
      <c r="L67" s="31">
        <v>0</v>
      </c>
      <c r="M67" s="31">
        <v>46.8</v>
      </c>
      <c r="N67" s="72">
        <v>1</v>
      </c>
      <c r="O67" s="72">
        <v>1</v>
      </c>
    </row>
    <row r="68" spans="1:15" s="11" customFormat="1" ht="31.5" x14ac:dyDescent="0.25">
      <c r="A68" s="87" t="s">
        <v>110</v>
      </c>
      <c r="B68" s="31">
        <v>118.4</v>
      </c>
      <c r="C68" s="31">
        <v>0</v>
      </c>
      <c r="D68" s="31">
        <v>118.4</v>
      </c>
      <c r="E68" s="92">
        <v>37.5</v>
      </c>
      <c r="F68" s="92">
        <v>0</v>
      </c>
      <c r="G68" s="92">
        <v>37.5</v>
      </c>
      <c r="H68" s="31">
        <v>37.5</v>
      </c>
      <c r="I68" s="31">
        <v>0</v>
      </c>
      <c r="J68" s="31">
        <v>37.5</v>
      </c>
      <c r="K68" s="31">
        <v>37.5</v>
      </c>
      <c r="L68" s="31">
        <v>0</v>
      </c>
      <c r="M68" s="31">
        <v>37.5</v>
      </c>
      <c r="N68" s="72">
        <f t="shared" ref="N68:N79" si="8">H68/E68</f>
        <v>1</v>
      </c>
      <c r="O68" s="72">
        <f t="shared" ref="O68:O79" si="9">K68/E68</f>
        <v>1</v>
      </c>
    </row>
    <row r="69" spans="1:15" s="11" customFormat="1" ht="31.5" x14ac:dyDescent="0.25">
      <c r="A69" s="87" t="s">
        <v>101</v>
      </c>
      <c r="B69" s="31">
        <v>154.30000000000001</v>
      </c>
      <c r="C69" s="31">
        <v>0</v>
      </c>
      <c r="D69" s="31">
        <v>154.30000000000001</v>
      </c>
      <c r="E69" s="92">
        <v>35.9</v>
      </c>
      <c r="F69" s="92">
        <v>0</v>
      </c>
      <c r="G69" s="92">
        <v>35.9</v>
      </c>
      <c r="H69" s="31">
        <v>35.82</v>
      </c>
      <c r="I69" s="31">
        <v>0</v>
      </c>
      <c r="J69" s="31">
        <v>35.799999999999997</v>
      </c>
      <c r="K69" s="31">
        <v>35.799999999999997</v>
      </c>
      <c r="L69" s="31">
        <v>0</v>
      </c>
      <c r="M69" s="31">
        <v>35.799999999999997</v>
      </c>
      <c r="N69" s="72">
        <f t="shared" si="8"/>
        <v>0.99777158774373265</v>
      </c>
      <c r="O69" s="72">
        <f t="shared" si="9"/>
        <v>0.99721448467966567</v>
      </c>
    </row>
    <row r="70" spans="1:15" s="11" customFormat="1" ht="47.25" x14ac:dyDescent="0.25">
      <c r="A70" s="55" t="s">
        <v>32</v>
      </c>
      <c r="B70" s="52">
        <f>SUM(B71:B79)</f>
        <v>90</v>
      </c>
      <c r="C70" s="52">
        <f t="shared" ref="C70:L70" si="10">SUM(C71:C79)</f>
        <v>0</v>
      </c>
      <c r="D70" s="52">
        <f t="shared" si="10"/>
        <v>90</v>
      </c>
      <c r="E70" s="52">
        <v>31</v>
      </c>
      <c r="F70" s="52">
        <f t="shared" si="10"/>
        <v>0</v>
      </c>
      <c r="G70" s="52">
        <v>31</v>
      </c>
      <c r="H70" s="52">
        <v>26</v>
      </c>
      <c r="I70" s="52">
        <f t="shared" si="10"/>
        <v>0</v>
      </c>
      <c r="J70" s="52">
        <v>26</v>
      </c>
      <c r="K70" s="52">
        <v>26</v>
      </c>
      <c r="L70" s="52">
        <f t="shared" si="10"/>
        <v>0</v>
      </c>
      <c r="M70" s="52">
        <v>26</v>
      </c>
      <c r="N70" s="71">
        <f t="shared" si="8"/>
        <v>0.83870967741935487</v>
      </c>
      <c r="O70" s="71">
        <f t="shared" si="9"/>
        <v>0.83870967741935487</v>
      </c>
    </row>
    <row r="71" spans="1:15" s="11" customFormat="1" ht="31.5" x14ac:dyDescent="0.25">
      <c r="A71" s="98" t="s">
        <v>121</v>
      </c>
      <c r="B71" s="31">
        <v>10</v>
      </c>
      <c r="C71" s="31">
        <v>0</v>
      </c>
      <c r="D71" s="31">
        <v>10</v>
      </c>
      <c r="E71" s="92">
        <v>5</v>
      </c>
      <c r="F71" s="92">
        <v>0</v>
      </c>
      <c r="G71" s="92">
        <v>5</v>
      </c>
      <c r="H71" s="31">
        <v>5</v>
      </c>
      <c r="I71" s="31">
        <v>0</v>
      </c>
      <c r="J71" s="31">
        <v>5</v>
      </c>
      <c r="K71" s="31">
        <v>5</v>
      </c>
      <c r="L71" s="31">
        <v>0</v>
      </c>
      <c r="M71" s="31">
        <v>5</v>
      </c>
      <c r="N71" s="72">
        <f t="shared" si="8"/>
        <v>1</v>
      </c>
      <c r="O71" s="72">
        <f t="shared" si="9"/>
        <v>1</v>
      </c>
    </row>
    <row r="72" spans="1:15" s="11" customFormat="1" ht="31.5" x14ac:dyDescent="0.25">
      <c r="A72" s="98" t="s">
        <v>122</v>
      </c>
      <c r="B72" s="31">
        <v>10</v>
      </c>
      <c r="C72" s="31">
        <v>0</v>
      </c>
      <c r="D72" s="31">
        <v>10</v>
      </c>
      <c r="E72" s="92">
        <v>8</v>
      </c>
      <c r="F72" s="92">
        <v>0</v>
      </c>
      <c r="G72" s="92">
        <v>8</v>
      </c>
      <c r="H72" s="31">
        <v>8</v>
      </c>
      <c r="I72" s="31">
        <v>0</v>
      </c>
      <c r="J72" s="31">
        <v>8</v>
      </c>
      <c r="K72" s="31">
        <v>8</v>
      </c>
      <c r="L72" s="31">
        <v>0</v>
      </c>
      <c r="M72" s="31">
        <v>8</v>
      </c>
      <c r="N72" s="72">
        <v>1</v>
      </c>
      <c r="O72" s="72">
        <v>1</v>
      </c>
    </row>
    <row r="73" spans="1:15" s="11" customFormat="1" x14ac:dyDescent="0.25">
      <c r="A73" s="98" t="s">
        <v>123</v>
      </c>
      <c r="B73" s="31">
        <v>10</v>
      </c>
      <c r="C73" s="31">
        <v>0</v>
      </c>
      <c r="D73" s="31">
        <v>10</v>
      </c>
      <c r="E73" s="92">
        <v>5</v>
      </c>
      <c r="F73" s="92">
        <v>0</v>
      </c>
      <c r="G73" s="92">
        <v>5</v>
      </c>
      <c r="H73" s="31">
        <v>5</v>
      </c>
      <c r="I73" s="31">
        <v>0</v>
      </c>
      <c r="J73" s="31">
        <v>5</v>
      </c>
      <c r="K73" s="31">
        <v>5</v>
      </c>
      <c r="L73" s="31">
        <v>0</v>
      </c>
      <c r="M73" s="31">
        <v>5</v>
      </c>
      <c r="N73" s="72">
        <v>1</v>
      </c>
      <c r="O73" s="72">
        <v>1</v>
      </c>
    </row>
    <row r="74" spans="1:15" s="11" customFormat="1" ht="31.5" x14ac:dyDescent="0.25">
      <c r="A74" s="98" t="s">
        <v>124</v>
      </c>
      <c r="B74" s="31">
        <v>10</v>
      </c>
      <c r="C74" s="31">
        <v>0</v>
      </c>
      <c r="D74" s="31">
        <v>10</v>
      </c>
      <c r="E74" s="92">
        <v>0</v>
      </c>
      <c r="F74" s="92">
        <v>0</v>
      </c>
      <c r="G74" s="92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72">
        <v>0</v>
      </c>
      <c r="O74" s="72">
        <v>0</v>
      </c>
    </row>
    <row r="75" spans="1:15" s="11" customFormat="1" ht="31.5" x14ac:dyDescent="0.25">
      <c r="A75" s="98" t="s">
        <v>125</v>
      </c>
      <c r="B75" s="31">
        <v>10</v>
      </c>
      <c r="C75" s="31">
        <v>0</v>
      </c>
      <c r="D75" s="31">
        <v>10</v>
      </c>
      <c r="E75" s="92">
        <v>5</v>
      </c>
      <c r="F75" s="92">
        <v>0</v>
      </c>
      <c r="G75" s="92">
        <v>5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72">
        <f t="shared" si="8"/>
        <v>0</v>
      </c>
      <c r="O75" s="72">
        <f t="shared" si="9"/>
        <v>0</v>
      </c>
    </row>
    <row r="76" spans="1:15" s="11" customFormat="1" x14ac:dyDescent="0.25">
      <c r="A76" s="98" t="s">
        <v>14</v>
      </c>
      <c r="B76" s="31">
        <v>10</v>
      </c>
      <c r="C76" s="31">
        <v>0</v>
      </c>
      <c r="D76" s="31">
        <v>10</v>
      </c>
      <c r="E76" s="92">
        <v>0</v>
      </c>
      <c r="F76" s="92">
        <v>0</v>
      </c>
      <c r="G76" s="92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72">
        <v>0</v>
      </c>
      <c r="O76" s="72">
        <v>0</v>
      </c>
    </row>
    <row r="77" spans="1:15" s="11" customFormat="1" ht="31.5" x14ac:dyDescent="0.25">
      <c r="A77" s="98" t="s">
        <v>126</v>
      </c>
      <c r="B77" s="31">
        <v>10</v>
      </c>
      <c r="C77" s="31">
        <v>0</v>
      </c>
      <c r="D77" s="31">
        <v>10</v>
      </c>
      <c r="E77" s="92">
        <v>0</v>
      </c>
      <c r="F77" s="92">
        <v>0</v>
      </c>
      <c r="G77" s="92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72">
        <v>0</v>
      </c>
      <c r="O77" s="72">
        <v>0</v>
      </c>
    </row>
    <row r="78" spans="1:15" s="11" customFormat="1" ht="31.5" x14ac:dyDescent="0.25">
      <c r="A78" s="98" t="s">
        <v>127</v>
      </c>
      <c r="B78" s="31">
        <v>10</v>
      </c>
      <c r="C78" s="31">
        <v>0</v>
      </c>
      <c r="D78" s="31">
        <v>10</v>
      </c>
      <c r="E78" s="92">
        <v>0</v>
      </c>
      <c r="F78" s="92">
        <v>0</v>
      </c>
      <c r="G78" s="92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72">
        <v>0</v>
      </c>
      <c r="O78" s="72">
        <v>0</v>
      </c>
    </row>
    <row r="79" spans="1:15" s="11" customFormat="1" ht="31.5" x14ac:dyDescent="0.25">
      <c r="A79" s="98" t="s">
        <v>128</v>
      </c>
      <c r="B79" s="31">
        <v>10</v>
      </c>
      <c r="C79" s="31">
        <v>0</v>
      </c>
      <c r="D79" s="31">
        <v>10</v>
      </c>
      <c r="E79" s="92">
        <v>8</v>
      </c>
      <c r="F79" s="92">
        <v>0</v>
      </c>
      <c r="G79" s="92">
        <v>8</v>
      </c>
      <c r="H79" s="31">
        <v>8</v>
      </c>
      <c r="I79" s="31">
        <v>0</v>
      </c>
      <c r="J79" s="31">
        <v>8</v>
      </c>
      <c r="K79" s="31">
        <v>8</v>
      </c>
      <c r="L79" s="31">
        <v>0</v>
      </c>
      <c r="M79" s="31">
        <v>8</v>
      </c>
      <c r="N79" s="72">
        <f t="shared" si="8"/>
        <v>1</v>
      </c>
      <c r="O79" s="72">
        <f t="shared" si="9"/>
        <v>1</v>
      </c>
    </row>
    <row r="80" spans="1:15" s="40" customFormat="1" x14ac:dyDescent="0.25">
      <c r="B80" s="41"/>
      <c r="C80" s="41"/>
      <c r="D80" s="41"/>
      <c r="E80" s="93"/>
      <c r="F80" s="93"/>
      <c r="G80" s="93"/>
      <c r="H80" s="31"/>
      <c r="I80" s="41"/>
      <c r="J80" s="41"/>
      <c r="K80" s="41"/>
    </row>
    <row r="81" spans="2:11" s="40" customFormat="1" x14ac:dyDescent="0.25">
      <c r="B81" s="41"/>
      <c r="C81" s="41"/>
      <c r="D81" s="41"/>
      <c r="E81" s="93"/>
      <c r="F81" s="93"/>
      <c r="G81" s="93"/>
      <c r="H81" s="41"/>
      <c r="I81" s="41"/>
      <c r="J81" s="41"/>
      <c r="K81" s="41"/>
    </row>
    <row r="82" spans="2:11" s="40" customFormat="1" x14ac:dyDescent="0.25">
      <c r="B82" s="41"/>
      <c r="C82" s="41"/>
      <c r="D82" s="41"/>
      <c r="E82" s="93"/>
      <c r="F82" s="93"/>
      <c r="G82" s="93"/>
      <c r="H82" s="41"/>
      <c r="I82" s="41"/>
      <c r="J82" s="41"/>
      <c r="K82" s="41"/>
    </row>
    <row r="83" spans="2:11" x14ac:dyDescent="0.25">
      <c r="H83" s="41"/>
    </row>
  </sheetData>
  <mergeCells count="17">
    <mergeCell ref="E4:E5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view="pageBreakPreview" topLeftCell="A13" zoomScale="91" zoomScaleNormal="100" zoomScaleSheetLayoutView="91" workbookViewId="0">
      <selection activeCell="E52" sqref="E51:E52"/>
    </sheetView>
  </sheetViews>
  <sheetFormatPr defaultRowHeight="15.75" x14ac:dyDescent="0.25"/>
  <cols>
    <col min="1" max="1" width="9.5703125" style="29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10" customWidth="1"/>
    <col min="12" max="16384" width="9.140625" style="1"/>
  </cols>
  <sheetData>
    <row r="1" spans="1:12" ht="42.75" customHeight="1" x14ac:dyDescent="0.25">
      <c r="A1" s="131" t="s">
        <v>38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2" x14ac:dyDescent="0.25">
      <c r="B2" s="34"/>
      <c r="C2" s="132" t="s">
        <v>147</v>
      </c>
      <c r="D2" s="132"/>
      <c r="E2" s="132"/>
      <c r="F2" s="132"/>
      <c r="G2" s="132"/>
      <c r="H2" s="132"/>
      <c r="I2" s="34"/>
      <c r="J2" s="34"/>
      <c r="K2" s="36"/>
    </row>
    <row r="3" spans="1:12" ht="40.5" customHeight="1" x14ac:dyDescent="0.25">
      <c r="A3" s="128" t="s">
        <v>15</v>
      </c>
      <c r="B3" s="128" t="s">
        <v>16</v>
      </c>
      <c r="C3" s="128" t="s">
        <v>17</v>
      </c>
      <c r="D3" s="128" t="s">
        <v>18</v>
      </c>
      <c r="E3" s="128" t="s">
        <v>19</v>
      </c>
      <c r="F3" s="128" t="s">
        <v>20</v>
      </c>
      <c r="G3" s="128" t="s">
        <v>21</v>
      </c>
      <c r="H3" s="128" t="s">
        <v>22</v>
      </c>
      <c r="I3" s="128" t="s">
        <v>73</v>
      </c>
      <c r="J3" s="128"/>
      <c r="K3" s="128"/>
      <c r="L3" s="5"/>
    </row>
    <row r="4" spans="1:12" ht="59.25" customHeight="1" x14ac:dyDescent="0.25">
      <c r="A4" s="128"/>
      <c r="B4" s="128"/>
      <c r="C4" s="128"/>
      <c r="D4" s="128"/>
      <c r="E4" s="128"/>
      <c r="F4" s="128"/>
      <c r="G4" s="128"/>
      <c r="H4" s="128"/>
      <c r="I4" s="2" t="s">
        <v>23</v>
      </c>
      <c r="J4" s="2" t="s">
        <v>24</v>
      </c>
      <c r="K4" s="8" t="s">
        <v>25</v>
      </c>
      <c r="L4" s="5"/>
    </row>
    <row r="5" spans="1:12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9">
        <v>11</v>
      </c>
      <c r="L5" s="5"/>
    </row>
    <row r="6" spans="1:12" s="11" customFormat="1" x14ac:dyDescent="0.25">
      <c r="A6" s="116">
        <v>1</v>
      </c>
      <c r="B6" s="133" t="s">
        <v>12</v>
      </c>
      <c r="C6" s="13"/>
      <c r="D6" s="13"/>
      <c r="E6" s="33"/>
      <c r="F6" s="14"/>
      <c r="G6" s="15"/>
      <c r="H6" s="15"/>
      <c r="I6" s="15"/>
      <c r="J6" s="15"/>
      <c r="K6" s="16"/>
      <c r="L6" s="17"/>
    </row>
    <row r="7" spans="1:12" s="11" customFormat="1" x14ac:dyDescent="0.25">
      <c r="A7" s="118"/>
      <c r="B7" s="134"/>
      <c r="C7" s="42"/>
      <c r="D7" s="42"/>
      <c r="E7" s="42"/>
      <c r="F7" s="26"/>
      <c r="G7" s="25"/>
      <c r="H7" s="25"/>
      <c r="I7" s="25"/>
      <c r="J7" s="25"/>
      <c r="K7" s="27"/>
      <c r="L7" s="17"/>
    </row>
    <row r="8" spans="1:12" s="11" customFormat="1" ht="63" x14ac:dyDescent="0.25">
      <c r="A8" s="45" t="s">
        <v>42</v>
      </c>
      <c r="B8" s="75" t="s">
        <v>40</v>
      </c>
      <c r="C8" s="47"/>
      <c r="D8" s="47"/>
      <c r="E8" s="47"/>
      <c r="F8" s="26"/>
      <c r="G8" s="25"/>
      <c r="H8" s="25"/>
      <c r="I8" s="25"/>
      <c r="J8" s="25"/>
      <c r="K8" s="27"/>
      <c r="L8" s="17"/>
    </row>
    <row r="9" spans="1:12" s="11" customFormat="1" ht="67.5" customHeight="1" x14ac:dyDescent="0.25">
      <c r="A9" s="45" t="s">
        <v>43</v>
      </c>
      <c r="B9" s="73" t="s">
        <v>9</v>
      </c>
      <c r="C9" s="89" t="s">
        <v>137</v>
      </c>
      <c r="D9" s="88" t="s">
        <v>138</v>
      </c>
      <c r="E9" s="47" t="s">
        <v>139</v>
      </c>
      <c r="F9" s="26">
        <v>44665</v>
      </c>
      <c r="G9" s="25">
        <v>5879650</v>
      </c>
      <c r="H9" s="25"/>
      <c r="I9" s="25">
        <v>5879650</v>
      </c>
      <c r="J9" s="25"/>
      <c r="K9" s="27">
        <v>5879650</v>
      </c>
      <c r="L9" s="17"/>
    </row>
    <row r="10" spans="1:12" ht="90" customHeight="1" x14ac:dyDescent="0.25">
      <c r="A10" s="12" t="s">
        <v>44</v>
      </c>
      <c r="B10" s="55" t="s">
        <v>30</v>
      </c>
      <c r="C10" s="13"/>
      <c r="D10" s="13"/>
      <c r="E10" s="13"/>
      <c r="F10" s="14"/>
      <c r="G10" s="15"/>
      <c r="H10" s="15"/>
      <c r="I10" s="15"/>
      <c r="J10" s="15"/>
      <c r="K10" s="16"/>
      <c r="L10" s="5"/>
    </row>
    <row r="11" spans="1:12" ht="47.25" x14ac:dyDescent="0.25">
      <c r="A11" s="110" t="s">
        <v>45</v>
      </c>
      <c r="B11" s="133" t="s">
        <v>144</v>
      </c>
      <c r="C11" s="42" t="s">
        <v>136</v>
      </c>
      <c r="D11" s="88" t="s">
        <v>134</v>
      </c>
      <c r="E11" s="79" t="s">
        <v>26</v>
      </c>
      <c r="F11" s="26">
        <v>44926</v>
      </c>
      <c r="G11" s="25">
        <v>526200</v>
      </c>
      <c r="H11" s="25"/>
      <c r="I11" s="25">
        <v>219250</v>
      </c>
      <c r="J11" s="25"/>
      <c r="K11" s="27">
        <v>219250</v>
      </c>
      <c r="L11" s="5"/>
    </row>
    <row r="12" spans="1:12" ht="47.25" x14ac:dyDescent="0.25">
      <c r="A12" s="112"/>
      <c r="B12" s="134"/>
      <c r="C12" s="13" t="s">
        <v>153</v>
      </c>
      <c r="D12" s="13" t="s">
        <v>138</v>
      </c>
      <c r="E12" s="24" t="s">
        <v>131</v>
      </c>
      <c r="F12" s="14">
        <v>44926</v>
      </c>
      <c r="G12" s="15">
        <v>1838526.66</v>
      </c>
      <c r="H12" s="15"/>
      <c r="I12" s="15">
        <v>459631.67</v>
      </c>
      <c r="J12" s="15"/>
      <c r="K12" s="16">
        <v>459631.7</v>
      </c>
      <c r="L12" s="5"/>
    </row>
    <row r="13" spans="1:12" ht="31.5" x14ac:dyDescent="0.25">
      <c r="A13" s="110" t="s">
        <v>46</v>
      </c>
      <c r="B13" s="133" t="s">
        <v>110</v>
      </c>
      <c r="C13" s="42" t="s">
        <v>140</v>
      </c>
      <c r="D13" s="88" t="s">
        <v>134</v>
      </c>
      <c r="E13" s="88" t="s">
        <v>26</v>
      </c>
      <c r="F13" s="26">
        <v>44926</v>
      </c>
      <c r="G13" s="25">
        <v>492480</v>
      </c>
      <c r="H13" s="25"/>
      <c r="I13" s="25">
        <v>205200</v>
      </c>
      <c r="J13" s="25"/>
      <c r="K13" s="27">
        <v>205200</v>
      </c>
      <c r="L13" s="5"/>
    </row>
    <row r="14" spans="1:12" ht="76.5" customHeight="1" x14ac:dyDescent="0.25">
      <c r="A14" s="112"/>
      <c r="B14" s="134"/>
      <c r="C14" s="30" t="s">
        <v>154</v>
      </c>
      <c r="D14" s="30" t="s">
        <v>138</v>
      </c>
      <c r="E14" s="30" t="s">
        <v>131</v>
      </c>
      <c r="F14" s="26">
        <v>44926</v>
      </c>
      <c r="G14" s="25">
        <v>297500</v>
      </c>
      <c r="H14" s="25"/>
      <c r="I14" s="25">
        <v>297500</v>
      </c>
      <c r="J14" s="25"/>
      <c r="K14" s="27">
        <v>297500</v>
      </c>
      <c r="L14" s="5"/>
    </row>
    <row r="15" spans="1:12" ht="76.5" customHeight="1" x14ac:dyDescent="0.25">
      <c r="A15" s="110" t="s">
        <v>47</v>
      </c>
      <c r="B15" s="133" t="s">
        <v>102</v>
      </c>
      <c r="C15" s="42" t="s">
        <v>135</v>
      </c>
      <c r="D15" s="88" t="s">
        <v>134</v>
      </c>
      <c r="E15" s="88" t="s">
        <v>131</v>
      </c>
      <c r="F15" s="26">
        <v>44926</v>
      </c>
      <c r="G15" s="25">
        <v>600000</v>
      </c>
      <c r="H15" s="25"/>
      <c r="I15" s="25">
        <v>297200</v>
      </c>
      <c r="J15" s="25"/>
      <c r="K15" s="27">
        <v>297200</v>
      </c>
      <c r="L15" s="5"/>
    </row>
    <row r="16" spans="1:12" ht="58.5" customHeight="1" x14ac:dyDescent="0.25">
      <c r="A16" s="112"/>
      <c r="B16" s="134"/>
      <c r="C16" s="13" t="s">
        <v>157</v>
      </c>
      <c r="D16" s="24" t="s">
        <v>138</v>
      </c>
      <c r="E16" s="24" t="s">
        <v>131</v>
      </c>
      <c r="F16" s="14">
        <v>44926</v>
      </c>
      <c r="G16" s="15">
        <v>1370000</v>
      </c>
      <c r="H16" s="15"/>
      <c r="I16" s="15">
        <v>342500</v>
      </c>
      <c r="J16" s="15"/>
      <c r="K16" s="16">
        <v>342500</v>
      </c>
      <c r="L16" s="6"/>
    </row>
    <row r="17" spans="1:12" ht="58.5" customHeight="1" x14ac:dyDescent="0.25">
      <c r="A17" s="110" t="s">
        <v>48</v>
      </c>
      <c r="B17" s="133" t="s">
        <v>111</v>
      </c>
      <c r="C17" s="42" t="s">
        <v>142</v>
      </c>
      <c r="D17" s="79" t="s">
        <v>134</v>
      </c>
      <c r="E17" s="88" t="s">
        <v>131</v>
      </c>
      <c r="F17" s="26">
        <v>44926</v>
      </c>
      <c r="G17" s="25">
        <v>464040</v>
      </c>
      <c r="H17" s="25"/>
      <c r="I17" s="25">
        <v>193350</v>
      </c>
      <c r="J17" s="25"/>
      <c r="K17" s="27">
        <v>193350</v>
      </c>
      <c r="L17" s="6"/>
    </row>
    <row r="18" spans="1:12" ht="54" customHeight="1" x14ac:dyDescent="0.25">
      <c r="A18" s="112"/>
      <c r="B18" s="134"/>
      <c r="C18" s="39" t="s">
        <v>151</v>
      </c>
      <c r="D18" s="39" t="s">
        <v>138</v>
      </c>
      <c r="E18" s="39" t="s">
        <v>131</v>
      </c>
      <c r="F18" s="26">
        <v>44926</v>
      </c>
      <c r="G18" s="25">
        <v>1200000</v>
      </c>
      <c r="H18" s="25"/>
      <c r="I18" s="25">
        <v>300000</v>
      </c>
      <c r="J18" s="25"/>
      <c r="K18" s="27">
        <v>300000</v>
      </c>
      <c r="L18" s="6"/>
    </row>
    <row r="19" spans="1:12" ht="54" customHeight="1" x14ac:dyDescent="0.25">
      <c r="A19" s="110" t="s">
        <v>141</v>
      </c>
      <c r="B19" s="116" t="s">
        <v>101</v>
      </c>
      <c r="C19" s="88" t="s">
        <v>143</v>
      </c>
      <c r="D19" s="88" t="s">
        <v>134</v>
      </c>
      <c r="E19" s="88" t="s">
        <v>131</v>
      </c>
      <c r="F19" s="26">
        <v>44926</v>
      </c>
      <c r="G19" s="25">
        <v>83400</v>
      </c>
      <c r="H19" s="25"/>
      <c r="I19" s="25">
        <v>20850</v>
      </c>
      <c r="J19" s="25"/>
      <c r="K19" s="27">
        <v>20850</v>
      </c>
      <c r="L19" s="6"/>
    </row>
    <row r="20" spans="1:12" ht="54" customHeight="1" x14ac:dyDescent="0.25">
      <c r="A20" s="112"/>
      <c r="B20" s="118"/>
      <c r="C20" s="88" t="s">
        <v>159</v>
      </c>
      <c r="D20" s="88" t="s">
        <v>138</v>
      </c>
      <c r="E20" s="88" t="s">
        <v>131</v>
      </c>
      <c r="F20" s="26">
        <v>44926</v>
      </c>
      <c r="G20" s="25">
        <v>1170000</v>
      </c>
      <c r="H20" s="25"/>
      <c r="I20" s="25">
        <v>292500</v>
      </c>
      <c r="J20" s="25"/>
      <c r="K20" s="27">
        <v>292500</v>
      </c>
      <c r="L20" s="6"/>
    </row>
    <row r="21" spans="1:12" ht="54" customHeight="1" x14ac:dyDescent="0.25">
      <c r="A21" s="110"/>
      <c r="B21" s="116" t="s">
        <v>115</v>
      </c>
      <c r="C21" s="97" t="s">
        <v>152</v>
      </c>
      <c r="D21" s="97" t="s">
        <v>134</v>
      </c>
      <c r="E21" s="97" t="s">
        <v>131</v>
      </c>
      <c r="F21" s="26">
        <v>44926</v>
      </c>
      <c r="G21" s="25">
        <v>384000</v>
      </c>
      <c r="H21" s="25"/>
      <c r="I21" s="25">
        <v>281419.36</v>
      </c>
      <c r="J21" s="25"/>
      <c r="K21" s="27">
        <v>281419.40000000002</v>
      </c>
      <c r="L21" s="6"/>
    </row>
    <row r="22" spans="1:12" ht="54" customHeight="1" x14ac:dyDescent="0.25">
      <c r="A22" s="112"/>
      <c r="B22" s="118"/>
      <c r="C22" s="97" t="s">
        <v>158</v>
      </c>
      <c r="D22" s="97" t="s">
        <v>138</v>
      </c>
      <c r="E22" s="97" t="s">
        <v>131</v>
      </c>
      <c r="F22" s="26">
        <v>44926</v>
      </c>
      <c r="G22" s="25">
        <v>1340250</v>
      </c>
      <c r="H22" s="25"/>
      <c r="I22" s="25">
        <v>335062.5</v>
      </c>
      <c r="J22" s="25"/>
      <c r="K22" s="27">
        <v>335062.5</v>
      </c>
      <c r="L22" s="6"/>
    </row>
    <row r="23" spans="1:12" ht="63" x14ac:dyDescent="0.25">
      <c r="A23" s="28" t="s">
        <v>49</v>
      </c>
      <c r="B23" s="76" t="s">
        <v>31</v>
      </c>
      <c r="C23" s="13"/>
      <c r="D23" s="13"/>
      <c r="E23" s="13"/>
      <c r="F23" s="14"/>
      <c r="G23" s="15"/>
      <c r="H23" s="15"/>
      <c r="I23" s="15"/>
      <c r="J23" s="15"/>
      <c r="K23" s="16"/>
      <c r="L23" s="5"/>
    </row>
    <row r="24" spans="1:12" ht="47.25" x14ac:dyDescent="0.25">
      <c r="A24" s="38" t="s">
        <v>50</v>
      </c>
      <c r="B24" s="74" t="s">
        <v>110</v>
      </c>
      <c r="C24" s="79" t="s">
        <v>129</v>
      </c>
      <c r="D24" s="26" t="s">
        <v>130</v>
      </c>
      <c r="E24" s="79" t="s">
        <v>131</v>
      </c>
      <c r="F24" s="26">
        <v>44926</v>
      </c>
      <c r="G24" s="25">
        <v>90000</v>
      </c>
      <c r="H24" s="25"/>
      <c r="I24" s="25">
        <v>37500</v>
      </c>
      <c r="J24" s="25"/>
      <c r="K24" s="27">
        <v>37500</v>
      </c>
      <c r="L24" s="5"/>
    </row>
    <row r="25" spans="1:12" ht="47.25" x14ac:dyDescent="0.25">
      <c r="A25" s="46" t="s">
        <v>39</v>
      </c>
      <c r="B25" s="74" t="s">
        <v>101</v>
      </c>
      <c r="C25" s="79" t="s">
        <v>167</v>
      </c>
      <c r="D25" s="26" t="s">
        <v>168</v>
      </c>
      <c r="E25" s="79" t="s">
        <v>131</v>
      </c>
      <c r="F25" s="26">
        <v>44926</v>
      </c>
      <c r="G25" s="25">
        <v>143280</v>
      </c>
      <c r="H25" s="25"/>
      <c r="I25" s="25">
        <v>35820</v>
      </c>
      <c r="J25" s="25"/>
      <c r="K25" s="27">
        <v>35820</v>
      </c>
      <c r="L25" s="5"/>
    </row>
    <row r="26" spans="1:12" x14ac:dyDescent="0.25">
      <c r="A26" s="46" t="s">
        <v>51</v>
      </c>
      <c r="B26" s="74" t="s">
        <v>111</v>
      </c>
      <c r="C26" s="47"/>
      <c r="D26" s="26"/>
      <c r="E26" s="47"/>
      <c r="F26" s="26"/>
      <c r="G26" s="25"/>
      <c r="H26" s="25"/>
      <c r="I26" s="25"/>
      <c r="J26" s="25"/>
      <c r="K26" s="27"/>
      <c r="L26" s="5"/>
    </row>
    <row r="27" spans="1:12" ht="47.25" x14ac:dyDescent="0.25">
      <c r="A27" s="38" t="s">
        <v>52</v>
      </c>
      <c r="B27" s="64" t="s">
        <v>108</v>
      </c>
      <c r="C27" s="42" t="s">
        <v>183</v>
      </c>
      <c r="D27" s="42" t="s">
        <v>138</v>
      </c>
      <c r="E27" s="42" t="s">
        <v>131</v>
      </c>
      <c r="F27" s="26">
        <v>44926</v>
      </c>
      <c r="G27" s="25">
        <v>93700</v>
      </c>
      <c r="H27" s="25"/>
      <c r="I27" s="25">
        <v>46800</v>
      </c>
      <c r="J27" s="25"/>
      <c r="K27" s="27">
        <v>46800</v>
      </c>
      <c r="L27" s="5"/>
    </row>
    <row r="28" spans="1:12" ht="47.25" x14ac:dyDescent="0.25">
      <c r="A28" s="38" t="s">
        <v>53</v>
      </c>
      <c r="B28" s="44" t="s">
        <v>29</v>
      </c>
      <c r="C28" s="42"/>
      <c r="D28" s="26"/>
      <c r="E28" s="42"/>
      <c r="F28" s="26"/>
      <c r="G28" s="25"/>
      <c r="H28" s="25"/>
      <c r="I28" s="25"/>
      <c r="J28" s="25"/>
      <c r="K28" s="27"/>
      <c r="L28" s="5"/>
    </row>
    <row r="29" spans="1:12" ht="47.25" x14ac:dyDescent="0.25">
      <c r="A29" s="110" t="s">
        <v>54</v>
      </c>
      <c r="B29" s="113" t="s">
        <v>102</v>
      </c>
      <c r="C29" s="42" t="s">
        <v>155</v>
      </c>
      <c r="D29" s="26" t="s">
        <v>156</v>
      </c>
      <c r="E29" s="42" t="s">
        <v>131</v>
      </c>
      <c r="F29" s="26">
        <v>44670</v>
      </c>
      <c r="G29" s="25">
        <v>50840</v>
      </c>
      <c r="H29" s="25"/>
      <c r="I29" s="25">
        <v>50840</v>
      </c>
      <c r="J29" s="25"/>
      <c r="K29" s="27">
        <v>50840</v>
      </c>
      <c r="L29" s="5"/>
    </row>
    <row r="30" spans="1:12" x14ac:dyDescent="0.25">
      <c r="A30" s="111"/>
      <c r="B30" s="114"/>
      <c r="C30" s="47"/>
      <c r="D30" s="26"/>
      <c r="E30" s="47"/>
      <c r="F30" s="26"/>
      <c r="G30" s="25"/>
      <c r="H30" s="25"/>
      <c r="I30" s="25"/>
      <c r="J30" s="25"/>
      <c r="K30" s="27"/>
      <c r="L30" s="5"/>
    </row>
    <row r="31" spans="1:12" x14ac:dyDescent="0.25">
      <c r="A31" s="111"/>
      <c r="B31" s="114"/>
      <c r="C31" s="47"/>
      <c r="D31" s="26"/>
      <c r="E31" s="47"/>
      <c r="F31" s="26"/>
      <c r="G31" s="25"/>
      <c r="H31" s="25"/>
      <c r="I31" s="25"/>
      <c r="J31" s="25"/>
      <c r="K31" s="27"/>
      <c r="L31" s="5"/>
    </row>
    <row r="32" spans="1:12" x14ac:dyDescent="0.25">
      <c r="A32" s="111"/>
      <c r="B32" s="114"/>
      <c r="C32" s="47"/>
      <c r="D32" s="26"/>
      <c r="E32" s="47"/>
      <c r="F32" s="26"/>
      <c r="G32" s="25"/>
      <c r="H32" s="25"/>
      <c r="I32" s="25"/>
      <c r="J32" s="25"/>
      <c r="K32" s="27"/>
      <c r="L32" s="5"/>
    </row>
    <row r="33" spans="1:12" x14ac:dyDescent="0.25">
      <c r="A33" s="111"/>
      <c r="B33" s="114"/>
      <c r="C33" s="47"/>
      <c r="D33" s="26"/>
      <c r="E33" s="47"/>
      <c r="F33" s="26"/>
      <c r="G33" s="25"/>
      <c r="H33" s="25"/>
      <c r="I33" s="25"/>
      <c r="J33" s="25"/>
      <c r="K33" s="27"/>
      <c r="L33" s="5"/>
    </row>
    <row r="34" spans="1:12" x14ac:dyDescent="0.25">
      <c r="A34" s="111"/>
      <c r="B34" s="114"/>
      <c r="C34" s="47"/>
      <c r="D34" s="26"/>
      <c r="E34" s="47"/>
      <c r="F34" s="26"/>
      <c r="G34" s="25"/>
      <c r="H34" s="25"/>
      <c r="I34" s="25"/>
      <c r="J34" s="25"/>
      <c r="K34" s="27"/>
      <c r="L34" s="5"/>
    </row>
    <row r="35" spans="1:12" x14ac:dyDescent="0.25">
      <c r="A35" s="111"/>
      <c r="B35" s="114"/>
      <c r="C35" s="68"/>
      <c r="D35" s="26"/>
      <c r="E35" s="68"/>
      <c r="F35" s="26"/>
      <c r="G35" s="25"/>
      <c r="H35" s="25"/>
      <c r="I35" s="25"/>
      <c r="J35" s="25"/>
      <c r="K35" s="27"/>
      <c r="L35" s="5"/>
    </row>
    <row r="36" spans="1:12" x14ac:dyDescent="0.25">
      <c r="A36" s="112"/>
      <c r="B36" s="115"/>
      <c r="C36" s="42"/>
      <c r="D36" s="26"/>
      <c r="E36" s="42"/>
      <c r="F36" s="26"/>
      <c r="G36" s="25"/>
      <c r="H36" s="25"/>
      <c r="I36" s="25"/>
      <c r="J36" s="25"/>
      <c r="K36" s="27"/>
      <c r="L36" s="5"/>
    </row>
    <row r="37" spans="1:12" ht="47.25" x14ac:dyDescent="0.25">
      <c r="A37" s="110" t="s">
        <v>55</v>
      </c>
      <c r="B37" s="113" t="s">
        <v>110</v>
      </c>
      <c r="C37" s="42" t="s">
        <v>174</v>
      </c>
      <c r="D37" s="26" t="s">
        <v>175</v>
      </c>
      <c r="E37" s="42" t="s">
        <v>131</v>
      </c>
      <c r="F37" s="26">
        <v>44700</v>
      </c>
      <c r="G37" s="25">
        <v>95094</v>
      </c>
      <c r="H37" s="25"/>
      <c r="I37" s="25">
        <v>95094</v>
      </c>
      <c r="J37" s="25"/>
      <c r="K37" s="27">
        <v>95094</v>
      </c>
      <c r="L37" s="5"/>
    </row>
    <row r="38" spans="1:12" ht="47.25" x14ac:dyDescent="0.25">
      <c r="A38" s="111"/>
      <c r="B38" s="114"/>
      <c r="C38" s="47" t="s">
        <v>181</v>
      </c>
      <c r="D38" s="26" t="s">
        <v>180</v>
      </c>
      <c r="E38" s="47" t="s">
        <v>131</v>
      </c>
      <c r="F38" s="26">
        <v>44712</v>
      </c>
      <c r="G38" s="25">
        <v>98000</v>
      </c>
      <c r="H38" s="25"/>
      <c r="I38" s="25">
        <v>98000</v>
      </c>
      <c r="J38" s="25"/>
      <c r="K38" s="27">
        <v>98000</v>
      </c>
      <c r="L38" s="5"/>
    </row>
    <row r="39" spans="1:12" x14ac:dyDescent="0.25">
      <c r="A39" s="111"/>
      <c r="B39" s="114"/>
      <c r="C39" s="47"/>
      <c r="D39" s="26"/>
      <c r="E39" s="47"/>
      <c r="F39" s="26"/>
      <c r="G39" s="25"/>
      <c r="H39" s="25"/>
      <c r="I39" s="25"/>
      <c r="J39" s="25"/>
      <c r="K39" s="27"/>
      <c r="L39" s="5"/>
    </row>
    <row r="40" spans="1:12" x14ac:dyDescent="0.25">
      <c r="A40" s="112"/>
      <c r="B40" s="115"/>
      <c r="C40" s="42"/>
      <c r="D40" s="26"/>
      <c r="E40" s="42"/>
      <c r="F40" s="26"/>
      <c r="G40" s="25"/>
      <c r="H40" s="25"/>
      <c r="I40" s="25"/>
      <c r="J40" s="25"/>
      <c r="K40" s="27"/>
      <c r="L40" s="5"/>
    </row>
    <row r="41" spans="1:12" ht="47.25" x14ac:dyDescent="0.25">
      <c r="A41" s="110" t="s">
        <v>56</v>
      </c>
      <c r="B41" s="113" t="s">
        <v>106</v>
      </c>
      <c r="C41" s="42" t="s">
        <v>161</v>
      </c>
      <c r="D41" s="26" t="s">
        <v>160</v>
      </c>
      <c r="E41" s="97" t="s">
        <v>131</v>
      </c>
      <c r="F41" s="26">
        <v>44661</v>
      </c>
      <c r="G41" s="25">
        <v>20951</v>
      </c>
      <c r="H41" s="25"/>
      <c r="I41" s="25">
        <v>20951</v>
      </c>
      <c r="J41" s="25"/>
      <c r="K41" s="27">
        <v>20951</v>
      </c>
      <c r="L41" s="5"/>
    </row>
    <row r="42" spans="1:12" x14ac:dyDescent="0.25">
      <c r="A42" s="111"/>
      <c r="B42" s="114"/>
      <c r="C42" s="47"/>
      <c r="D42" s="26"/>
      <c r="E42" s="47"/>
      <c r="F42" s="26"/>
      <c r="G42" s="25"/>
      <c r="H42" s="25"/>
      <c r="I42" s="25"/>
      <c r="J42" s="25"/>
      <c r="K42" s="25"/>
      <c r="L42" s="5"/>
    </row>
    <row r="43" spans="1:12" x14ac:dyDescent="0.25">
      <c r="A43" s="111"/>
      <c r="B43" s="114"/>
      <c r="C43" s="68"/>
      <c r="D43" s="68"/>
      <c r="E43" s="68"/>
      <c r="F43" s="26"/>
      <c r="G43" s="25"/>
      <c r="H43" s="25"/>
      <c r="I43" s="25"/>
      <c r="J43" s="25"/>
      <c r="K43" s="25"/>
      <c r="L43" s="5"/>
    </row>
    <row r="44" spans="1:12" x14ac:dyDescent="0.25">
      <c r="A44" s="112"/>
      <c r="B44" s="115"/>
      <c r="C44" s="47"/>
      <c r="D44" s="26"/>
      <c r="E44" s="47"/>
      <c r="F44" s="26"/>
      <c r="G44" s="25"/>
      <c r="H44" s="25"/>
      <c r="I44" s="25"/>
      <c r="J44" s="25"/>
      <c r="K44" s="27"/>
      <c r="L44" s="5"/>
    </row>
    <row r="45" spans="1:12" ht="47.25" x14ac:dyDescent="0.25">
      <c r="A45" s="110" t="s">
        <v>57</v>
      </c>
      <c r="B45" s="116" t="s">
        <v>112</v>
      </c>
      <c r="C45" s="68"/>
      <c r="D45" s="26"/>
      <c r="E45" s="68" t="s">
        <v>131</v>
      </c>
      <c r="F45" s="26"/>
      <c r="G45" s="25"/>
      <c r="H45" s="25"/>
      <c r="I45" s="25"/>
      <c r="J45" s="25"/>
      <c r="K45" s="27"/>
      <c r="L45" s="5"/>
    </row>
    <row r="46" spans="1:12" x14ac:dyDescent="0.25">
      <c r="A46" s="112"/>
      <c r="B46" s="118"/>
      <c r="C46" s="47"/>
      <c r="D46" s="26"/>
      <c r="E46" s="47"/>
      <c r="F46" s="26"/>
      <c r="G46" s="25"/>
      <c r="H46" s="25"/>
      <c r="I46" s="25"/>
      <c r="J46" s="25"/>
      <c r="K46" s="27"/>
      <c r="L46" s="5"/>
    </row>
    <row r="47" spans="1:12" ht="47.25" x14ac:dyDescent="0.25">
      <c r="A47" s="110" t="s">
        <v>58</v>
      </c>
      <c r="B47" s="116" t="s">
        <v>108</v>
      </c>
      <c r="C47" s="68" t="s">
        <v>162</v>
      </c>
      <c r="D47" s="26" t="s">
        <v>163</v>
      </c>
      <c r="E47" s="68" t="s">
        <v>131</v>
      </c>
      <c r="F47" s="26">
        <v>44671</v>
      </c>
      <c r="G47" s="25">
        <v>40350</v>
      </c>
      <c r="H47" s="25"/>
      <c r="I47" s="25">
        <v>40350</v>
      </c>
      <c r="J47" s="25"/>
      <c r="K47" s="27">
        <v>40350</v>
      </c>
      <c r="L47" s="5"/>
    </row>
    <row r="48" spans="1:12" x14ac:dyDescent="0.25">
      <c r="A48" s="112"/>
      <c r="B48" s="118"/>
      <c r="C48" s="47"/>
      <c r="D48" s="26"/>
      <c r="E48" s="47"/>
      <c r="F48" s="26"/>
      <c r="G48" s="25"/>
      <c r="H48" s="25"/>
      <c r="I48" s="25"/>
      <c r="J48" s="25"/>
      <c r="K48" s="27"/>
      <c r="L48" s="5"/>
    </row>
    <row r="49" spans="1:12" ht="63" x14ac:dyDescent="0.25">
      <c r="A49" s="110" t="s">
        <v>59</v>
      </c>
      <c r="B49" s="116" t="s">
        <v>113</v>
      </c>
      <c r="C49" s="68" t="s">
        <v>186</v>
      </c>
      <c r="D49" s="26">
        <v>44722</v>
      </c>
      <c r="E49" s="68" t="s">
        <v>131</v>
      </c>
      <c r="F49" s="26" t="s">
        <v>187</v>
      </c>
      <c r="G49" s="25">
        <v>116480</v>
      </c>
      <c r="H49" s="25"/>
      <c r="I49" s="25">
        <v>116480</v>
      </c>
      <c r="J49" s="25"/>
      <c r="K49" s="27">
        <v>116480</v>
      </c>
      <c r="L49" s="5"/>
    </row>
    <row r="50" spans="1:12" x14ac:dyDescent="0.25">
      <c r="A50" s="111"/>
      <c r="B50" s="117"/>
      <c r="C50" s="68"/>
      <c r="D50" s="26"/>
      <c r="E50" s="68"/>
      <c r="F50" s="26"/>
      <c r="G50" s="25"/>
      <c r="H50" s="25"/>
      <c r="I50" s="25"/>
      <c r="J50" s="25"/>
      <c r="K50" s="27"/>
      <c r="L50" s="5"/>
    </row>
    <row r="51" spans="1:12" x14ac:dyDescent="0.25">
      <c r="A51" s="111"/>
      <c r="B51" s="117"/>
      <c r="C51" s="68"/>
      <c r="D51" s="26"/>
      <c r="E51" s="68"/>
      <c r="F51" s="26"/>
      <c r="G51" s="25"/>
      <c r="H51" s="25"/>
      <c r="I51" s="25"/>
      <c r="J51" s="25"/>
      <c r="K51" s="27"/>
      <c r="L51" s="5"/>
    </row>
    <row r="52" spans="1:12" x14ac:dyDescent="0.25">
      <c r="A52" s="112"/>
      <c r="B52" s="118"/>
      <c r="C52" s="47"/>
      <c r="D52" s="26"/>
      <c r="E52" s="47"/>
      <c r="F52" s="26"/>
      <c r="G52" s="25"/>
      <c r="H52" s="25"/>
      <c r="I52" s="25"/>
      <c r="J52" s="25"/>
      <c r="K52" s="27"/>
      <c r="L52" s="5"/>
    </row>
    <row r="53" spans="1:12" ht="47.25" x14ac:dyDescent="0.25">
      <c r="A53" s="110" t="s">
        <v>60</v>
      </c>
      <c r="B53" s="116" t="s">
        <v>111</v>
      </c>
      <c r="C53" s="47" t="s">
        <v>165</v>
      </c>
      <c r="D53" s="26" t="s">
        <v>166</v>
      </c>
      <c r="E53" s="47" t="s">
        <v>131</v>
      </c>
      <c r="F53" s="26">
        <v>44678</v>
      </c>
      <c r="G53" s="25">
        <v>80000</v>
      </c>
      <c r="H53" s="25"/>
      <c r="I53" s="25">
        <v>80000</v>
      </c>
      <c r="J53" s="25"/>
      <c r="K53" s="27">
        <v>80000</v>
      </c>
      <c r="L53" s="5"/>
    </row>
    <row r="54" spans="1:12" ht="47.25" x14ac:dyDescent="0.25">
      <c r="A54" s="111"/>
      <c r="B54" s="117"/>
      <c r="C54" s="68" t="s">
        <v>176</v>
      </c>
      <c r="D54" s="26" t="s">
        <v>177</v>
      </c>
      <c r="E54" s="68" t="s">
        <v>131</v>
      </c>
      <c r="F54" s="26">
        <v>44699</v>
      </c>
      <c r="G54" s="25">
        <v>6355</v>
      </c>
      <c r="H54" s="25"/>
      <c r="I54" s="25">
        <v>6355</v>
      </c>
      <c r="J54" s="25"/>
      <c r="K54" s="27">
        <v>6355</v>
      </c>
      <c r="L54" s="5"/>
    </row>
    <row r="55" spans="1:12" x14ac:dyDescent="0.25">
      <c r="A55" s="112"/>
      <c r="B55" s="118"/>
      <c r="C55" s="68"/>
      <c r="D55" s="26"/>
      <c r="E55" s="68"/>
      <c r="F55" s="26"/>
      <c r="G55" s="25"/>
      <c r="H55" s="25"/>
      <c r="I55" s="25"/>
      <c r="J55" s="25"/>
      <c r="K55" s="27"/>
      <c r="L55" s="5"/>
    </row>
    <row r="56" spans="1:12" x14ac:dyDescent="0.25">
      <c r="A56" s="67" t="s">
        <v>61</v>
      </c>
      <c r="B56" s="65" t="s">
        <v>118</v>
      </c>
      <c r="C56" s="68"/>
      <c r="D56" s="26"/>
      <c r="E56" s="68"/>
      <c r="F56" s="26"/>
      <c r="G56" s="25"/>
      <c r="H56" s="25"/>
      <c r="I56" s="25"/>
      <c r="J56" s="25"/>
      <c r="K56" s="27"/>
      <c r="L56" s="5"/>
    </row>
    <row r="57" spans="1:12" x14ac:dyDescent="0.25">
      <c r="A57" s="46" t="s">
        <v>62</v>
      </c>
      <c r="B57" s="43" t="s">
        <v>107</v>
      </c>
      <c r="C57" s="47"/>
      <c r="D57" s="26"/>
      <c r="E57" s="47"/>
      <c r="F57" s="26"/>
      <c r="G57" s="25"/>
      <c r="H57" s="25"/>
      <c r="I57" s="25"/>
      <c r="J57" s="25"/>
      <c r="K57" s="27"/>
      <c r="L57" s="5"/>
    </row>
    <row r="58" spans="1:12" x14ac:dyDescent="0.25">
      <c r="A58" s="46" t="s">
        <v>63</v>
      </c>
      <c r="B58" s="43" t="s">
        <v>103</v>
      </c>
      <c r="C58" s="47"/>
      <c r="D58" s="26"/>
      <c r="E58" s="47"/>
      <c r="F58" s="26"/>
      <c r="G58" s="25"/>
      <c r="H58" s="25"/>
      <c r="I58" s="25"/>
      <c r="J58" s="25"/>
      <c r="K58" s="27"/>
      <c r="L58" s="5"/>
    </row>
    <row r="59" spans="1:12" ht="63" x14ac:dyDescent="0.25">
      <c r="A59" s="110" t="s">
        <v>64</v>
      </c>
      <c r="B59" s="113" t="s">
        <v>109</v>
      </c>
      <c r="C59" s="47" t="s">
        <v>169</v>
      </c>
      <c r="D59" s="26" t="s">
        <v>170</v>
      </c>
      <c r="E59" s="47" t="s">
        <v>131</v>
      </c>
      <c r="F59" s="26">
        <v>44702</v>
      </c>
      <c r="G59" s="25">
        <v>54641.56</v>
      </c>
      <c r="H59" s="25"/>
      <c r="I59" s="25">
        <v>54641.56</v>
      </c>
      <c r="J59" s="25"/>
      <c r="K59" s="27">
        <v>54641.599999999999</v>
      </c>
      <c r="L59" s="5"/>
    </row>
    <row r="60" spans="1:12" x14ac:dyDescent="0.25">
      <c r="A60" s="111"/>
      <c r="B60" s="114"/>
      <c r="C60" s="68"/>
      <c r="D60" s="26"/>
      <c r="E60" s="68"/>
      <c r="F60" s="26"/>
      <c r="G60" s="25"/>
      <c r="H60" s="25"/>
      <c r="I60" s="25"/>
      <c r="J60" s="25"/>
      <c r="K60" s="27"/>
      <c r="L60" s="5"/>
    </row>
    <row r="61" spans="1:12" x14ac:dyDescent="0.25">
      <c r="A61" s="112"/>
      <c r="B61" s="115"/>
      <c r="C61" s="42"/>
      <c r="D61" s="26"/>
      <c r="E61" s="42"/>
      <c r="F61" s="26"/>
      <c r="G61" s="25"/>
      <c r="H61" s="25"/>
      <c r="I61" s="25"/>
      <c r="J61" s="25"/>
      <c r="K61" s="27"/>
      <c r="L61" s="5"/>
    </row>
    <row r="62" spans="1:12" x14ac:dyDescent="0.25">
      <c r="A62" s="110" t="s">
        <v>65</v>
      </c>
      <c r="B62" s="113" t="s">
        <v>116</v>
      </c>
      <c r="C62" s="47"/>
      <c r="D62" s="26"/>
      <c r="E62" s="47"/>
      <c r="F62" s="26"/>
      <c r="G62" s="25"/>
      <c r="H62" s="25"/>
      <c r="I62" s="25"/>
      <c r="J62" s="25"/>
      <c r="K62" s="27"/>
      <c r="L62" s="5"/>
    </row>
    <row r="63" spans="1:12" x14ac:dyDescent="0.25">
      <c r="A63" s="111"/>
      <c r="B63" s="114"/>
      <c r="C63" s="68"/>
      <c r="D63" s="26"/>
      <c r="E63" s="68"/>
      <c r="F63" s="26"/>
      <c r="G63" s="25"/>
      <c r="H63" s="25"/>
      <c r="I63" s="25"/>
      <c r="J63" s="25"/>
      <c r="K63" s="27"/>
      <c r="L63" s="5"/>
    </row>
    <row r="64" spans="1:12" x14ac:dyDescent="0.25">
      <c r="A64" s="112"/>
      <c r="B64" s="115"/>
      <c r="C64" s="42"/>
      <c r="D64" s="26"/>
      <c r="E64" s="42"/>
      <c r="F64" s="26"/>
      <c r="G64" s="25"/>
      <c r="H64" s="25"/>
      <c r="I64" s="25"/>
      <c r="J64" s="25"/>
      <c r="K64" s="27"/>
      <c r="L64" s="5"/>
    </row>
    <row r="65" spans="1:12" ht="47.25" x14ac:dyDescent="0.25">
      <c r="A65" s="110" t="s">
        <v>77</v>
      </c>
      <c r="B65" s="113" t="s">
        <v>104</v>
      </c>
      <c r="C65" s="42" t="s">
        <v>178</v>
      </c>
      <c r="D65" s="26" t="s">
        <v>171</v>
      </c>
      <c r="E65" s="42" t="s">
        <v>131</v>
      </c>
      <c r="F65" s="26">
        <v>44699</v>
      </c>
      <c r="G65" s="25">
        <v>20000</v>
      </c>
      <c r="H65" s="25"/>
      <c r="I65" s="25">
        <v>20000</v>
      </c>
      <c r="J65" s="25"/>
      <c r="K65" s="27">
        <v>20000</v>
      </c>
      <c r="L65" s="5"/>
    </row>
    <row r="66" spans="1:12" ht="47.25" x14ac:dyDescent="0.25">
      <c r="A66" s="111"/>
      <c r="B66" s="114"/>
      <c r="C66" s="68" t="s">
        <v>184</v>
      </c>
      <c r="D66" s="26" t="s">
        <v>171</v>
      </c>
      <c r="E66" s="68" t="s">
        <v>185</v>
      </c>
      <c r="F66" s="26">
        <v>44687</v>
      </c>
      <c r="G66" s="25">
        <v>16632.099999999999</v>
      </c>
      <c r="H66" s="25"/>
      <c r="I66" s="25">
        <v>16632.060000000001</v>
      </c>
      <c r="J66" s="25"/>
      <c r="K66" s="27">
        <v>16632.099999999999</v>
      </c>
      <c r="L66" s="5"/>
    </row>
    <row r="67" spans="1:12" x14ac:dyDescent="0.25">
      <c r="A67" s="111"/>
      <c r="B67" s="114"/>
      <c r="C67" s="68"/>
      <c r="D67" s="26"/>
      <c r="E67" s="68"/>
      <c r="F67" s="26"/>
      <c r="G67" s="25"/>
      <c r="H67" s="25"/>
      <c r="I67" s="25"/>
      <c r="J67" s="25"/>
      <c r="K67" s="27"/>
      <c r="L67" s="5"/>
    </row>
    <row r="68" spans="1:12" x14ac:dyDescent="0.25">
      <c r="A68" s="112"/>
      <c r="B68" s="115"/>
      <c r="C68" s="42"/>
      <c r="D68" s="26"/>
      <c r="E68" s="47"/>
      <c r="F68" s="26"/>
      <c r="G68" s="25"/>
      <c r="H68" s="25"/>
      <c r="I68" s="25"/>
      <c r="J68" s="25"/>
      <c r="K68" s="27"/>
      <c r="L68" s="5"/>
    </row>
    <row r="69" spans="1:12" x14ac:dyDescent="0.25">
      <c r="A69" s="67" t="s">
        <v>82</v>
      </c>
      <c r="B69" s="70" t="s">
        <v>101</v>
      </c>
      <c r="C69" s="68"/>
      <c r="D69" s="26"/>
      <c r="E69" s="79"/>
      <c r="F69" s="26"/>
      <c r="G69" s="25"/>
      <c r="H69" s="25"/>
      <c r="I69" s="25"/>
      <c r="J69" s="25"/>
      <c r="K69" s="27"/>
      <c r="L69" s="5"/>
    </row>
    <row r="70" spans="1:12" ht="47.25" x14ac:dyDescent="0.25">
      <c r="A70" s="67" t="s">
        <v>88</v>
      </c>
      <c r="B70" s="70" t="s">
        <v>115</v>
      </c>
      <c r="C70" s="68" t="s">
        <v>149</v>
      </c>
      <c r="D70" s="26" t="s">
        <v>150</v>
      </c>
      <c r="E70" s="68" t="s">
        <v>131</v>
      </c>
      <c r="F70" s="26">
        <v>44651</v>
      </c>
      <c r="G70" s="25">
        <v>3500</v>
      </c>
      <c r="H70" s="25"/>
      <c r="I70" s="25">
        <v>3500</v>
      </c>
      <c r="J70" s="25"/>
      <c r="K70" s="27">
        <v>3500</v>
      </c>
      <c r="L70" s="5"/>
    </row>
    <row r="71" spans="1:12" ht="63" x14ac:dyDescent="0.25">
      <c r="A71" s="38" t="s">
        <v>66</v>
      </c>
      <c r="B71" s="44" t="s">
        <v>27</v>
      </c>
      <c r="C71" s="42"/>
      <c r="D71" s="26"/>
      <c r="E71" s="42"/>
      <c r="F71" s="26"/>
      <c r="G71" s="25"/>
      <c r="H71" s="25"/>
      <c r="I71" s="25"/>
      <c r="J71" s="25"/>
      <c r="K71" s="27"/>
      <c r="L71" s="5"/>
    </row>
    <row r="72" spans="1:12" ht="47.25" x14ac:dyDescent="0.25">
      <c r="A72" s="46" t="s">
        <v>67</v>
      </c>
      <c r="B72" s="43" t="s">
        <v>112</v>
      </c>
      <c r="C72" s="47" t="s">
        <v>172</v>
      </c>
      <c r="D72" s="26" t="s">
        <v>156</v>
      </c>
      <c r="E72" s="47" t="s">
        <v>131</v>
      </c>
      <c r="F72" s="26">
        <v>44707</v>
      </c>
      <c r="G72" s="25">
        <v>35000</v>
      </c>
      <c r="H72" s="25"/>
      <c r="I72" s="25">
        <v>35000</v>
      </c>
      <c r="J72" s="25"/>
      <c r="K72" s="27">
        <v>35000</v>
      </c>
      <c r="L72" s="5"/>
    </row>
    <row r="73" spans="1:12" x14ac:dyDescent="0.25">
      <c r="A73" s="38" t="s">
        <v>68</v>
      </c>
      <c r="B73" s="43" t="s">
        <v>103</v>
      </c>
      <c r="C73" s="42"/>
      <c r="D73" s="26"/>
      <c r="E73" s="42"/>
      <c r="F73" s="26"/>
      <c r="G73" s="25"/>
      <c r="H73" s="25"/>
      <c r="I73" s="25"/>
      <c r="J73" s="25"/>
      <c r="K73" s="27"/>
      <c r="L73" s="5"/>
    </row>
    <row r="74" spans="1:12" x14ac:dyDescent="0.25">
      <c r="A74" s="66" t="s">
        <v>74</v>
      </c>
      <c r="B74" s="69" t="s">
        <v>109</v>
      </c>
      <c r="C74" s="68"/>
      <c r="D74" s="26"/>
      <c r="E74" s="68"/>
      <c r="F74" s="26"/>
      <c r="G74" s="25"/>
      <c r="H74" s="25"/>
      <c r="I74" s="25"/>
      <c r="J74" s="25"/>
      <c r="K74" s="27"/>
      <c r="L74" s="5"/>
    </row>
    <row r="75" spans="1:12" x14ac:dyDescent="0.25">
      <c r="A75" s="66" t="s">
        <v>75</v>
      </c>
      <c r="B75" s="69" t="s">
        <v>113</v>
      </c>
      <c r="C75" s="68"/>
      <c r="D75" s="26"/>
      <c r="E75" s="68"/>
      <c r="F75" s="26"/>
      <c r="G75" s="25"/>
      <c r="H75" s="25"/>
      <c r="I75" s="25"/>
      <c r="J75" s="25"/>
      <c r="K75" s="27"/>
      <c r="L75" s="5"/>
    </row>
    <row r="76" spans="1:12" x14ac:dyDescent="0.25">
      <c r="A76" s="66" t="s">
        <v>76</v>
      </c>
      <c r="B76" s="69" t="s">
        <v>108</v>
      </c>
      <c r="C76" s="68"/>
      <c r="D76" s="26"/>
      <c r="E76" s="68"/>
      <c r="F76" s="26"/>
      <c r="G76" s="25"/>
      <c r="H76" s="25"/>
      <c r="I76" s="25"/>
      <c r="J76" s="25"/>
      <c r="K76" s="27"/>
      <c r="L76" s="5"/>
    </row>
    <row r="77" spans="1:12" x14ac:dyDescent="0.25">
      <c r="A77" s="66" t="s">
        <v>78</v>
      </c>
      <c r="B77" s="69" t="s">
        <v>145</v>
      </c>
      <c r="C77" s="68"/>
      <c r="D77" s="26"/>
      <c r="E77" s="68"/>
      <c r="F77" s="26"/>
      <c r="G77" s="25"/>
      <c r="H77" s="25"/>
      <c r="I77" s="25"/>
      <c r="J77" s="25"/>
      <c r="K77" s="27"/>
      <c r="L77" s="5"/>
    </row>
    <row r="78" spans="1:12" x14ac:dyDescent="0.25">
      <c r="A78" s="66" t="s">
        <v>79</v>
      </c>
      <c r="B78" s="69" t="s">
        <v>105</v>
      </c>
      <c r="C78" s="68"/>
      <c r="D78" s="26"/>
      <c r="E78" s="68"/>
      <c r="F78" s="26"/>
      <c r="G78" s="25"/>
      <c r="H78" s="25"/>
      <c r="I78" s="25"/>
      <c r="J78" s="25"/>
      <c r="K78" s="27"/>
      <c r="L78" s="5"/>
    </row>
    <row r="79" spans="1:12" ht="47.25" x14ac:dyDescent="0.25">
      <c r="A79" s="66" t="s">
        <v>80</v>
      </c>
      <c r="B79" s="69" t="s">
        <v>116</v>
      </c>
      <c r="C79" s="68" t="s">
        <v>164</v>
      </c>
      <c r="D79" s="26" t="s">
        <v>171</v>
      </c>
      <c r="E79" s="68" t="s">
        <v>131</v>
      </c>
      <c r="F79" s="26">
        <v>44680</v>
      </c>
      <c r="G79" s="25">
        <v>23300</v>
      </c>
      <c r="H79" s="25"/>
      <c r="I79" s="25">
        <v>23300</v>
      </c>
      <c r="J79" s="25"/>
      <c r="K79" s="27">
        <v>23300</v>
      </c>
      <c r="L79" s="5"/>
    </row>
    <row r="80" spans="1:12" x14ac:dyDescent="0.25">
      <c r="A80" s="66" t="s">
        <v>81</v>
      </c>
      <c r="B80" s="69" t="s">
        <v>107</v>
      </c>
      <c r="C80" s="68"/>
      <c r="D80" s="26"/>
      <c r="E80" s="68"/>
      <c r="F80" s="26"/>
      <c r="G80" s="25"/>
      <c r="H80" s="25"/>
      <c r="I80" s="25"/>
      <c r="J80" s="25"/>
      <c r="K80" s="27"/>
      <c r="L80" s="5"/>
    </row>
    <row r="81" spans="1:12" ht="31.5" x14ac:dyDescent="0.25">
      <c r="A81" s="66" t="s">
        <v>83</v>
      </c>
      <c r="B81" s="69" t="s">
        <v>146</v>
      </c>
      <c r="C81" s="68"/>
      <c r="D81" s="26"/>
      <c r="E81" s="68"/>
      <c r="F81" s="26"/>
      <c r="G81" s="25"/>
      <c r="H81" s="25"/>
      <c r="I81" s="25"/>
      <c r="J81" s="25"/>
      <c r="K81" s="27"/>
      <c r="L81" s="5"/>
    </row>
    <row r="82" spans="1:12" x14ac:dyDescent="0.25">
      <c r="A82" s="66" t="s">
        <v>84</v>
      </c>
      <c r="B82" s="69" t="s">
        <v>115</v>
      </c>
      <c r="C82" s="68"/>
      <c r="D82" s="26"/>
      <c r="E82" s="68"/>
      <c r="F82" s="26"/>
      <c r="G82" s="25"/>
      <c r="H82" s="25"/>
      <c r="I82" s="25"/>
      <c r="J82" s="25"/>
      <c r="K82" s="27"/>
      <c r="L82" s="5"/>
    </row>
    <row r="83" spans="1:12" x14ac:dyDescent="0.25">
      <c r="A83" s="66" t="s">
        <v>85</v>
      </c>
      <c r="B83" s="69" t="s">
        <v>111</v>
      </c>
      <c r="C83" s="68"/>
      <c r="D83" s="26"/>
      <c r="E83" s="68"/>
      <c r="F83" s="26"/>
      <c r="G83" s="25"/>
      <c r="H83" s="25"/>
      <c r="I83" s="25"/>
      <c r="J83" s="25"/>
      <c r="K83" s="27"/>
      <c r="L83" s="5"/>
    </row>
    <row r="84" spans="1:12" x14ac:dyDescent="0.25">
      <c r="A84" s="66" t="s">
        <v>86</v>
      </c>
      <c r="B84" s="69" t="s">
        <v>104</v>
      </c>
      <c r="C84" s="68"/>
      <c r="D84" s="26"/>
      <c r="E84" s="68"/>
      <c r="F84" s="26"/>
      <c r="G84" s="25"/>
      <c r="H84" s="25"/>
      <c r="I84" s="25"/>
      <c r="J84" s="25"/>
      <c r="K84" s="27"/>
      <c r="L84" s="5"/>
    </row>
    <row r="85" spans="1:12" x14ac:dyDescent="0.25">
      <c r="A85" s="66" t="s">
        <v>87</v>
      </c>
      <c r="B85" s="69" t="s">
        <v>118</v>
      </c>
      <c r="C85" s="68"/>
      <c r="D85" s="26"/>
      <c r="E85" s="68"/>
      <c r="F85" s="26"/>
      <c r="G85" s="25"/>
      <c r="H85" s="25"/>
      <c r="I85" s="25"/>
      <c r="J85" s="25"/>
      <c r="K85" s="27"/>
      <c r="L85" s="5"/>
    </row>
    <row r="86" spans="1:12" ht="15.75" customHeight="1" x14ac:dyDescent="0.25">
      <c r="A86" s="38" t="s">
        <v>69</v>
      </c>
      <c r="B86" s="49" t="s">
        <v>41</v>
      </c>
      <c r="C86" s="42"/>
      <c r="D86" s="26"/>
      <c r="E86" s="42"/>
      <c r="F86" s="26"/>
      <c r="G86" s="25"/>
      <c r="H86" s="25"/>
      <c r="I86" s="25"/>
      <c r="J86" s="25"/>
      <c r="K86" s="27"/>
      <c r="L86" s="5"/>
    </row>
    <row r="87" spans="1:12" ht="40.5" customHeight="1" x14ac:dyDescent="0.25">
      <c r="A87" s="38" t="s">
        <v>71</v>
      </c>
      <c r="B87" s="49" t="s">
        <v>72</v>
      </c>
      <c r="C87" s="62"/>
      <c r="D87" s="26"/>
      <c r="E87" s="42"/>
      <c r="F87" s="26"/>
      <c r="G87" s="25"/>
      <c r="H87" s="25"/>
      <c r="I87" s="25"/>
      <c r="J87" s="25"/>
      <c r="K87" s="27"/>
      <c r="L87" s="5"/>
    </row>
    <row r="88" spans="1:12" ht="63.75" customHeight="1" x14ac:dyDescent="0.25">
      <c r="A88" s="66" t="s">
        <v>70</v>
      </c>
      <c r="B88" s="78" t="s">
        <v>13</v>
      </c>
      <c r="C88" s="77"/>
      <c r="D88" s="26"/>
      <c r="E88" s="68"/>
      <c r="F88" s="26"/>
      <c r="G88" s="25"/>
      <c r="H88" s="25"/>
      <c r="I88" s="25"/>
      <c r="J88" s="25"/>
      <c r="K88" s="27"/>
      <c r="L88" s="5"/>
    </row>
    <row r="89" spans="1:12" ht="47.25" x14ac:dyDescent="0.25">
      <c r="A89" s="28" t="s">
        <v>89</v>
      </c>
      <c r="B89" s="44" t="s">
        <v>32</v>
      </c>
      <c r="C89" s="13"/>
      <c r="D89" s="13"/>
      <c r="E89" s="13"/>
      <c r="F89" s="14"/>
      <c r="G89" s="15"/>
      <c r="H89" s="15"/>
      <c r="I89" s="15"/>
      <c r="J89" s="15"/>
      <c r="K89" s="16"/>
      <c r="L89" s="5"/>
    </row>
    <row r="90" spans="1:12" ht="94.5" x14ac:dyDescent="0.25">
      <c r="A90" s="28" t="s">
        <v>90</v>
      </c>
      <c r="B90" s="24" t="s">
        <v>132</v>
      </c>
      <c r="C90" s="18" t="s">
        <v>173</v>
      </c>
      <c r="D90" s="18" t="s">
        <v>133</v>
      </c>
      <c r="E90" s="88" t="s">
        <v>131</v>
      </c>
      <c r="F90" s="19">
        <v>44926</v>
      </c>
      <c r="G90" s="20">
        <v>5000</v>
      </c>
      <c r="H90" s="20"/>
      <c r="I90" s="20">
        <v>5000</v>
      </c>
      <c r="J90" s="20"/>
      <c r="K90" s="21">
        <v>5000</v>
      </c>
      <c r="L90" s="5"/>
    </row>
    <row r="91" spans="1:12" ht="78.75" x14ac:dyDescent="0.25">
      <c r="A91" s="28" t="s">
        <v>91</v>
      </c>
      <c r="B91" s="47" t="s">
        <v>111</v>
      </c>
      <c r="C91" s="47" t="s">
        <v>148</v>
      </c>
      <c r="D91" s="79" t="s">
        <v>133</v>
      </c>
      <c r="E91" s="12" t="s">
        <v>131</v>
      </c>
      <c r="F91" s="26">
        <v>44926</v>
      </c>
      <c r="G91" s="25">
        <v>8000</v>
      </c>
      <c r="H91" s="25"/>
      <c r="I91" s="25">
        <v>8000</v>
      </c>
      <c r="J91" s="25"/>
      <c r="K91" s="27">
        <v>8000</v>
      </c>
      <c r="L91" s="5"/>
    </row>
    <row r="92" spans="1:12" x14ac:dyDescent="0.25">
      <c r="A92" s="28" t="s">
        <v>92</v>
      </c>
      <c r="B92" s="47" t="s">
        <v>145</v>
      </c>
      <c r="C92" s="47"/>
      <c r="D92" s="47"/>
      <c r="E92" s="12"/>
      <c r="F92" s="26"/>
      <c r="G92" s="25"/>
      <c r="H92" s="25"/>
      <c r="I92" s="25"/>
      <c r="J92" s="25"/>
      <c r="K92" s="27"/>
      <c r="L92" s="5"/>
    </row>
    <row r="93" spans="1:12" ht="78.75" x14ac:dyDescent="0.25">
      <c r="A93" s="28" t="s">
        <v>93</v>
      </c>
      <c r="B93" s="43" t="s">
        <v>112</v>
      </c>
      <c r="C93" s="42" t="s">
        <v>179</v>
      </c>
      <c r="D93" s="42" t="s">
        <v>133</v>
      </c>
      <c r="E93" s="12" t="s">
        <v>131</v>
      </c>
      <c r="F93" s="26">
        <v>44926</v>
      </c>
      <c r="G93" s="25">
        <v>8000</v>
      </c>
      <c r="H93" s="25"/>
      <c r="I93" s="25">
        <v>8000</v>
      </c>
      <c r="J93" s="25"/>
      <c r="K93" s="27">
        <v>8000</v>
      </c>
      <c r="L93" s="5"/>
    </row>
    <row r="94" spans="1:12" x14ac:dyDescent="0.25">
      <c r="A94" s="28" t="s">
        <v>94</v>
      </c>
      <c r="B94" s="43" t="s">
        <v>102</v>
      </c>
      <c r="C94" s="68"/>
      <c r="D94" s="68"/>
      <c r="E94" s="12"/>
      <c r="F94" s="26"/>
      <c r="G94" s="25"/>
      <c r="H94" s="25"/>
      <c r="I94" s="25"/>
      <c r="J94" s="25"/>
      <c r="K94" s="27"/>
      <c r="L94" s="5"/>
    </row>
    <row r="95" spans="1:12" ht="47.25" x14ac:dyDescent="0.25">
      <c r="A95" s="28" t="s">
        <v>95</v>
      </c>
      <c r="B95" s="43" t="s">
        <v>108</v>
      </c>
      <c r="C95" s="68" t="s">
        <v>182</v>
      </c>
      <c r="D95" s="68" t="s">
        <v>133</v>
      </c>
      <c r="E95" s="12" t="s">
        <v>131</v>
      </c>
      <c r="F95" s="26">
        <v>44926</v>
      </c>
      <c r="G95" s="25">
        <v>5000</v>
      </c>
      <c r="H95" s="25"/>
      <c r="I95" s="25">
        <v>5000</v>
      </c>
      <c r="J95" s="25"/>
      <c r="K95" s="27">
        <v>5000</v>
      </c>
      <c r="L95" s="5"/>
    </row>
    <row r="96" spans="1:12" x14ac:dyDescent="0.25">
      <c r="A96" s="28" t="s">
        <v>96</v>
      </c>
      <c r="B96" s="24" t="s">
        <v>124</v>
      </c>
      <c r="C96" s="30"/>
      <c r="D96" s="30"/>
      <c r="E96" s="30"/>
      <c r="F96" s="19"/>
      <c r="G96" s="20"/>
      <c r="H96" s="20"/>
      <c r="I96" s="20"/>
      <c r="J96" s="20"/>
      <c r="K96" s="21"/>
      <c r="L96" s="5"/>
    </row>
    <row r="97" spans="1:12" ht="13.5" customHeight="1" x14ac:dyDescent="0.25">
      <c r="A97" s="129" t="s">
        <v>97</v>
      </c>
      <c r="B97" s="130" t="s">
        <v>126</v>
      </c>
      <c r="C97" s="116"/>
      <c r="D97" s="116"/>
      <c r="E97" s="116"/>
      <c r="F97" s="125"/>
      <c r="G97" s="119"/>
      <c r="H97" s="119"/>
      <c r="I97" s="119"/>
      <c r="J97" s="119"/>
      <c r="K97" s="122"/>
      <c r="L97" s="5"/>
    </row>
    <row r="98" spans="1:12" ht="11.25" customHeight="1" x14ac:dyDescent="0.25">
      <c r="A98" s="129"/>
      <c r="B98" s="130"/>
      <c r="C98" s="117"/>
      <c r="D98" s="117"/>
      <c r="E98" s="117"/>
      <c r="F98" s="126"/>
      <c r="G98" s="120"/>
      <c r="H98" s="120"/>
      <c r="I98" s="120"/>
      <c r="J98" s="120"/>
      <c r="K98" s="123"/>
      <c r="L98" s="5"/>
    </row>
    <row r="99" spans="1:12" ht="15.75" hidden="1" customHeight="1" x14ac:dyDescent="0.25">
      <c r="A99" s="129"/>
      <c r="B99" s="130"/>
      <c r="C99" s="117"/>
      <c r="D99" s="117"/>
      <c r="E99" s="117"/>
      <c r="F99" s="126"/>
      <c r="G99" s="120"/>
      <c r="H99" s="120"/>
      <c r="I99" s="120"/>
      <c r="J99" s="120"/>
      <c r="K99" s="123"/>
      <c r="L99" s="5"/>
    </row>
    <row r="100" spans="1:12" ht="15.75" hidden="1" customHeight="1" x14ac:dyDescent="0.25">
      <c r="A100" s="129"/>
      <c r="B100" s="130"/>
      <c r="C100" s="117"/>
      <c r="D100" s="117"/>
      <c r="E100" s="117"/>
      <c r="F100" s="126"/>
      <c r="G100" s="120"/>
      <c r="H100" s="120"/>
      <c r="I100" s="120"/>
      <c r="J100" s="120"/>
      <c r="K100" s="123"/>
      <c r="L100" s="5"/>
    </row>
    <row r="101" spans="1:12" ht="47.25" hidden="1" customHeight="1" x14ac:dyDescent="0.25">
      <c r="A101" s="129"/>
      <c r="B101" s="130"/>
      <c r="C101" s="118"/>
      <c r="D101" s="118"/>
      <c r="E101" s="118"/>
      <c r="F101" s="127"/>
      <c r="G101" s="121"/>
      <c r="H101" s="121"/>
      <c r="I101" s="121"/>
      <c r="J101" s="121"/>
      <c r="K101" s="124"/>
      <c r="L101" s="5"/>
    </row>
    <row r="102" spans="1:12" ht="47.25" customHeight="1" x14ac:dyDescent="0.25">
      <c r="A102" s="56"/>
      <c r="B102" s="57"/>
      <c r="C102" s="58"/>
      <c r="D102" s="58"/>
      <c r="E102" s="58"/>
      <c r="F102" s="59"/>
      <c r="G102" s="60"/>
      <c r="H102" s="60"/>
      <c r="I102" s="60"/>
      <c r="J102" s="60"/>
      <c r="K102" s="61"/>
      <c r="L102" s="5"/>
    </row>
  </sheetData>
  <mergeCells count="56">
    <mergeCell ref="A6:A7"/>
    <mergeCell ref="B6:B7"/>
    <mergeCell ref="B13:B14"/>
    <mergeCell ref="B29:B36"/>
    <mergeCell ref="A29:A36"/>
    <mergeCell ref="B17:B18"/>
    <mergeCell ref="A13:A14"/>
    <mergeCell ref="A19:A20"/>
    <mergeCell ref="B19:B20"/>
    <mergeCell ref="A21:A22"/>
    <mergeCell ref="B21:B22"/>
    <mergeCell ref="A37:A40"/>
    <mergeCell ref="B37:B40"/>
    <mergeCell ref="A97:A101"/>
    <mergeCell ref="B97:B101"/>
    <mergeCell ref="A1:K1"/>
    <mergeCell ref="I3:K3"/>
    <mergeCell ref="C2:H2"/>
    <mergeCell ref="G3:G4"/>
    <mergeCell ref="H3:H4"/>
    <mergeCell ref="A3:A4"/>
    <mergeCell ref="B3:B4"/>
    <mergeCell ref="A15:A16"/>
    <mergeCell ref="B15:B16"/>
    <mergeCell ref="A11:A12"/>
    <mergeCell ref="B11:B12"/>
    <mergeCell ref="A17:A18"/>
    <mergeCell ref="C3:C4"/>
    <mergeCell ref="D3:D4"/>
    <mergeCell ref="E3:E4"/>
    <mergeCell ref="F3:F4"/>
    <mergeCell ref="H97:H101"/>
    <mergeCell ref="I97:I101"/>
    <mergeCell ref="J97:J101"/>
    <mergeCell ref="K97:K101"/>
    <mergeCell ref="C97:C101"/>
    <mergeCell ref="D97:D101"/>
    <mergeCell ref="E97:E101"/>
    <mergeCell ref="F97:F101"/>
    <mergeCell ref="G97:G101"/>
    <mergeCell ref="A65:A68"/>
    <mergeCell ref="B65:B68"/>
    <mergeCell ref="A62:A64"/>
    <mergeCell ref="B62:B64"/>
    <mergeCell ref="B41:B44"/>
    <mergeCell ref="A41:A44"/>
    <mergeCell ref="B59:B61"/>
    <mergeCell ref="A59:A61"/>
    <mergeCell ref="B49:B52"/>
    <mergeCell ref="A49:A52"/>
    <mergeCell ref="B45:B46"/>
    <mergeCell ref="A45:A46"/>
    <mergeCell ref="A53:A55"/>
    <mergeCell ref="B53:B55"/>
    <mergeCell ref="A47:A48"/>
    <mergeCell ref="B47:B4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2022-06-30T12:20:16Z</cp:lastPrinted>
  <dcterms:created xsi:type="dcterms:W3CDTF">2018-07-30T08:01:14Z</dcterms:created>
  <dcterms:modified xsi:type="dcterms:W3CDTF">2022-07-15T10:59:32Z</dcterms:modified>
</cp:coreProperties>
</file>