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07.2022\"/>
    </mc:Choice>
  </mc:AlternateContent>
  <bookViews>
    <workbookView xWindow="720" yWindow="4125" windowWidth="19440" windowHeight="8580"/>
  </bookViews>
  <sheets>
    <sheet name="МП Теплоснабжение" sheetId="19" r:id="rId1"/>
    <sheet name="МП Теплоснабжение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Теплоснабжение (2)'!#REF!</definedName>
    <definedName name="sub_14000" localSheetId="2">'Подпрограмма 2 (2)'!#REF!</definedName>
    <definedName name="Z_359C8E5E_9871_416C_8416_05D2A4FF5688_.wvu.PrintArea" localSheetId="1" hidden="1">'МП Теплоснабжение (2)'!$A$1:$N$8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Теплоснабжение (2)'!$A$1:$N$8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Теплоснабжение (2)'!$A$1:$N$8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Теплоснабжение (2)'!$A$1:$N$8</definedName>
    <definedName name="Z_F75B3EC3_CC43_4B33_913D_5D7444E65C48_.wvu.PrintArea" localSheetId="2" hidden="1">'Подпрограмма 2 (2)'!$A$1:$N$9</definedName>
    <definedName name="_xlnm.Print_Titles" localSheetId="1">'МП Теплоснабжение (2)'!$3:$6</definedName>
    <definedName name="_xlnm.Print_Titles" localSheetId="2">'Подпрограмма 2 (2)'!$3:$6</definedName>
    <definedName name="_xlnm.Print_Area" localSheetId="0">'МП Теплоснабжение'!$A$1:$R$10</definedName>
    <definedName name="_xlnm.Print_Area" localSheetId="1">'МП Теплоснабжение (2)'!$A$1:$M$8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G6" i="19" l="1"/>
  <c r="H9" i="19"/>
  <c r="E9" i="19"/>
  <c r="K8" i="20" l="1"/>
  <c r="L8" i="20"/>
  <c r="M8" i="20"/>
  <c r="J8" i="20"/>
  <c r="G7" i="20" l="1"/>
  <c r="B7" i="20"/>
  <c r="E8" i="19" l="1"/>
  <c r="K6" i="19" l="1"/>
  <c r="K10" i="19" s="1"/>
  <c r="F10" i="19"/>
  <c r="I6" i="19"/>
  <c r="I10" i="19" s="1"/>
  <c r="J6" i="19"/>
  <c r="J10" i="19" s="1"/>
  <c r="L6" i="19"/>
  <c r="L10" i="19" s="1"/>
  <c r="M6" i="19"/>
  <c r="M10" i="19" s="1"/>
  <c r="O6" i="19"/>
  <c r="O10" i="19" s="1"/>
  <c r="G10" i="19" l="1"/>
  <c r="E6" i="19"/>
  <c r="E10" i="19" s="1"/>
  <c r="P6" i="19"/>
  <c r="P10" i="19" s="1"/>
  <c r="N6" i="19"/>
  <c r="N10" i="19" s="1"/>
  <c r="H8" i="19"/>
  <c r="H7" i="19"/>
  <c r="E7" i="19"/>
  <c r="H6" i="19" l="1"/>
  <c r="H10" i="19" s="1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<sst xmlns="http://schemas.openxmlformats.org/spreadsheetml/2006/main" count="78" uniqueCount="48">
  <si>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</si>
  <si>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</si>
  <si>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</si>
  <si>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</si>
  <si>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</si>
  <si>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</si>
  <si>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</si>
  <si>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</si>
  <si>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</si>
  <si>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</si>
  <si>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</si>
  <si>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</si>
  <si>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</si>
  <si>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</si>
  <si>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</si>
  <si>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</si>
  <si>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</si>
  <si>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</si>
  <si>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</si>
  <si>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</si>
  <si>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</si>
  <si>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</si>
  <si>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</si>
  <si>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</si>
  <si>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</si>
  <si>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</si>
  <si>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</si>
  <si>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</si>
  <si>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</si>
  <si>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</si>
  <si>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</si>
  <si>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</si>
  <si>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</si>
  <si>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</si>
  <si>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</si>
  <si>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</si>
  <si>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</si>
  <si>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</si>
  <si>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Раздел 1. Разработка проектной документации по реконструкции, строительству и модернизации объектов теплоснабжения</t>
  </si>
  <si>
    <t>Разработка проектной документации на строительство модульной котельной и сети теплоснабжения в п. Каратайка</t>
  </si>
  <si>
    <t>Разработка проектной документации на строительство центральной котельной и тепловых сетей в с. Коткино</t>
  </si>
  <si>
    <t>МК " 0184300000420000062 от 10.06.2020</t>
  </si>
  <si>
    <t>до 31.05.2021</t>
  </si>
  <si>
    <t>ООО "Инженерная компания "Теплогазстрой"</t>
  </si>
  <si>
    <t>План на 2022 год</t>
  </si>
  <si>
    <t>Разработка проектной документации на реконструкцию котельной в с. Коткино</t>
  </si>
  <si>
    <t>по состоянию на 01 июля 2022  года (с начала года нарастающим итогом)</t>
  </si>
  <si>
    <t>План 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</si>
</sst>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7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/>
    <xf numFmtId="165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10"/>
  <sheetViews>
    <sheetView tabSelected="1" view="pageBreakPreview" zoomScale="75" zoomScaleNormal="75" zoomScaleSheetLayoutView="75" workbookViewId="0">
      <selection activeCell="B9" sqref="B9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44" t="s">
        <v>37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ht="18.75" customHeight="1" x14ac:dyDescent="0.25">
      <c r="A2" s="45" t="s">
        <v>46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6"/>
    </row>
    <row r="3" spans="1:18" s="2" customFormat="1" ht="53.25" customHeight="1" x14ac:dyDescent="0.25">
      <c r="A3" s="47" t="s">
        <v>9</v>
      </c>
      <c r="B3" s="47" t="s">
        <v>7</v>
      </c>
      <c r="C3" s="47" t="s">
        <v>2</v>
      </c>
      <c r="D3" s="47" t="s">
        <v>8</v>
      </c>
      <c r="E3" s="47" t="s">
        <v>44</v>
      </c>
      <c r="F3" s="47"/>
      <c r="G3" s="47"/>
      <c r="H3" s="47" t="s">
        <v>47</v>
      </c>
      <c r="I3" s="47"/>
      <c r="J3" s="47"/>
      <c r="K3" s="47" t="s">
        <v>3</v>
      </c>
      <c r="L3" s="47"/>
      <c r="M3" s="47"/>
      <c r="N3" s="47" t="s">
        <v>4</v>
      </c>
      <c r="O3" s="47"/>
      <c r="P3" s="47"/>
      <c r="Q3" s="47" t="s">
        <v>28</v>
      </c>
      <c r="R3" s="47" t="s">
        <v>29</v>
      </c>
    </row>
    <row r="4" spans="1:18" s="2" customFormat="1" ht="59.25" customHeight="1" x14ac:dyDescent="0.25">
      <c r="A4" s="47"/>
      <c r="B4" s="47"/>
      <c r="C4" s="47"/>
      <c r="D4" s="47"/>
      <c r="E4" s="18" t="s">
        <v>0</v>
      </c>
      <c r="F4" s="18" t="s">
        <v>5</v>
      </c>
      <c r="G4" s="18" t="s">
        <v>6</v>
      </c>
      <c r="H4" s="18" t="s">
        <v>0</v>
      </c>
      <c r="I4" s="18" t="s">
        <v>5</v>
      </c>
      <c r="J4" s="18" t="s">
        <v>6</v>
      </c>
      <c r="K4" s="18" t="s">
        <v>0</v>
      </c>
      <c r="L4" s="18" t="s">
        <v>5</v>
      </c>
      <c r="M4" s="18" t="s">
        <v>6</v>
      </c>
      <c r="N4" s="18" t="s">
        <v>0</v>
      </c>
      <c r="O4" s="18" t="s">
        <v>5</v>
      </c>
      <c r="P4" s="18" t="s">
        <v>6</v>
      </c>
      <c r="Q4" s="47"/>
      <c r="R4" s="47"/>
    </row>
    <row r="5" spans="1:18" s="2" customFormat="1" ht="22.5" customHeight="1" x14ac:dyDescent="0.25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8">
        <v>9</v>
      </c>
      <c r="J5" s="18">
        <v>10</v>
      </c>
      <c r="K5" s="18">
        <v>11</v>
      </c>
      <c r="L5" s="18">
        <v>12</v>
      </c>
      <c r="M5" s="18">
        <v>13</v>
      </c>
      <c r="N5" s="18">
        <v>14</v>
      </c>
      <c r="O5" s="18">
        <v>15</v>
      </c>
      <c r="P5" s="18">
        <v>16</v>
      </c>
      <c r="Q5" s="18">
        <v>17</v>
      </c>
      <c r="R5" s="18">
        <v>18</v>
      </c>
    </row>
    <row r="6" spans="1:18" s="2" customFormat="1" ht="30" customHeight="1" x14ac:dyDescent="0.25">
      <c r="A6" s="19"/>
      <c r="B6" s="40" t="s">
        <v>38</v>
      </c>
      <c r="C6" s="40"/>
      <c r="D6" s="40"/>
      <c r="E6" s="4">
        <f>F6+G6</f>
        <v>14654.8</v>
      </c>
      <c r="F6" s="4">
        <v>0</v>
      </c>
      <c r="G6" s="20">
        <f>SUM(G7:G9)</f>
        <v>14654.8</v>
      </c>
      <c r="H6" s="20">
        <f t="shared" ref="H6:P6" si="0">SUM(H7:H8)</f>
        <v>0</v>
      </c>
      <c r="I6" s="20">
        <f t="shared" si="0"/>
        <v>0</v>
      </c>
      <c r="J6" s="20">
        <f t="shared" si="0"/>
        <v>0</v>
      </c>
      <c r="K6" s="20">
        <f t="shared" si="0"/>
        <v>0</v>
      </c>
      <c r="L6" s="20">
        <f t="shared" si="0"/>
        <v>0</v>
      </c>
      <c r="M6" s="20">
        <f t="shared" si="0"/>
        <v>0</v>
      </c>
      <c r="N6" s="20">
        <f t="shared" si="0"/>
        <v>0</v>
      </c>
      <c r="O6" s="20">
        <f t="shared" si="0"/>
        <v>0</v>
      </c>
      <c r="P6" s="20">
        <f t="shared" si="0"/>
        <v>0</v>
      </c>
      <c r="Q6" s="14">
        <v>0</v>
      </c>
      <c r="R6" s="14">
        <v>0</v>
      </c>
    </row>
    <row r="7" spans="1:18" s="2" customFormat="1" ht="59.25" customHeight="1" x14ac:dyDescent="0.25">
      <c r="A7" s="6">
        <v>1</v>
      </c>
      <c r="B7" s="39" t="s">
        <v>39</v>
      </c>
      <c r="C7" s="32" t="s">
        <v>10</v>
      </c>
      <c r="D7" s="32" t="s">
        <v>1</v>
      </c>
      <c r="E7" s="37">
        <f t="shared" ref="E7:E8" si="1">F7+G7</f>
        <v>6870</v>
      </c>
      <c r="F7" s="3">
        <v>0</v>
      </c>
      <c r="G7" s="33">
        <v>6870</v>
      </c>
      <c r="H7" s="3">
        <f>I7+J7</f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5">
        <v>0</v>
      </c>
      <c r="R7" s="5">
        <v>0</v>
      </c>
    </row>
    <row r="8" spans="1:18" s="2" customFormat="1" ht="59.25" customHeight="1" x14ac:dyDescent="0.25">
      <c r="A8" s="6">
        <v>2</v>
      </c>
      <c r="B8" s="39" t="s">
        <v>40</v>
      </c>
      <c r="C8" s="32" t="s">
        <v>10</v>
      </c>
      <c r="D8" s="32" t="s">
        <v>1</v>
      </c>
      <c r="E8" s="37">
        <f t="shared" si="1"/>
        <v>6500</v>
      </c>
      <c r="F8" s="3">
        <v>0</v>
      </c>
      <c r="G8" s="33">
        <v>6500</v>
      </c>
      <c r="H8" s="3">
        <f>I8+J8</f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5">
        <v>0</v>
      </c>
      <c r="R8" s="5">
        <v>0</v>
      </c>
    </row>
    <row r="9" spans="1:18" s="2" customFormat="1" ht="59.25" customHeight="1" x14ac:dyDescent="0.25">
      <c r="A9" s="6">
        <v>3</v>
      </c>
      <c r="B9" s="39" t="s">
        <v>45</v>
      </c>
      <c r="C9" s="32" t="s">
        <v>10</v>
      </c>
      <c r="D9" s="32" t="s">
        <v>1</v>
      </c>
      <c r="E9" s="37">
        <f t="shared" ref="E9" si="2">F9+G9</f>
        <v>1284.8</v>
      </c>
      <c r="F9" s="3">
        <v>0</v>
      </c>
      <c r="G9" s="33">
        <v>1284.8</v>
      </c>
      <c r="H9" s="3">
        <f>I9+J9</f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5">
        <v>0</v>
      </c>
      <c r="R9" s="5">
        <v>0</v>
      </c>
    </row>
    <row r="10" spans="1:18" x14ac:dyDescent="0.25">
      <c r="A10" s="21"/>
      <c r="B10" s="41" t="s">
        <v>30</v>
      </c>
      <c r="C10" s="42"/>
      <c r="D10" s="43"/>
      <c r="E10" s="22">
        <f>E6</f>
        <v>14654.8</v>
      </c>
      <c r="F10" s="22">
        <f t="shared" ref="F10:P10" si="3">F6</f>
        <v>0</v>
      </c>
      <c r="G10" s="22">
        <f t="shared" si="3"/>
        <v>14654.8</v>
      </c>
      <c r="H10" s="22">
        <f t="shared" si="3"/>
        <v>0</v>
      </c>
      <c r="I10" s="22">
        <f t="shared" si="3"/>
        <v>0</v>
      </c>
      <c r="J10" s="22">
        <f t="shared" si="3"/>
        <v>0</v>
      </c>
      <c r="K10" s="22">
        <f t="shared" si="3"/>
        <v>0</v>
      </c>
      <c r="L10" s="22">
        <f t="shared" si="3"/>
        <v>0</v>
      </c>
      <c r="M10" s="22">
        <f t="shared" si="3"/>
        <v>0</v>
      </c>
      <c r="N10" s="22">
        <f t="shared" si="3"/>
        <v>0</v>
      </c>
      <c r="O10" s="22">
        <f t="shared" si="3"/>
        <v>0</v>
      </c>
      <c r="P10" s="22">
        <f t="shared" si="3"/>
        <v>0</v>
      </c>
      <c r="Q10" s="14">
        <v>0</v>
      </c>
      <c r="R10" s="14">
        <v>0</v>
      </c>
    </row>
  </sheetData>
  <mergeCells count="14">
    <mergeCell ref="B6:D6"/>
    <mergeCell ref="B10:D10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"/>
  <sheetViews>
    <sheetView view="pageBreakPreview" zoomScale="90" zoomScaleNormal="100" zoomScaleSheetLayoutView="90" workbookViewId="0">
      <selection activeCell="B7" sqref="B7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1.7109375" style="7" customWidth="1"/>
    <col min="6" max="7" width="17.14062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48" t="str">
        <f>'МП Теплоснабжение'!A1:R1</f>
        <v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24" customHeight="1" x14ac:dyDescent="0.25">
      <c r="A2" s="48" t="s">
        <v>46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24" customHeight="1" x14ac:dyDescent="0.25">
      <c r="A3" s="49" t="s">
        <v>11</v>
      </c>
      <c r="B3" s="49" t="s">
        <v>12</v>
      </c>
      <c r="C3" s="50" t="s">
        <v>13</v>
      </c>
      <c r="D3" s="51"/>
      <c r="E3" s="49" t="s">
        <v>14</v>
      </c>
      <c r="F3" s="49" t="s">
        <v>15</v>
      </c>
      <c r="G3" s="49" t="s">
        <v>16</v>
      </c>
      <c r="H3" s="49" t="s">
        <v>17</v>
      </c>
      <c r="I3" s="52" t="s">
        <v>26</v>
      </c>
      <c r="J3" s="52" t="s">
        <v>18</v>
      </c>
      <c r="K3" s="49" t="s">
        <v>19</v>
      </c>
      <c r="L3" s="49"/>
      <c r="M3" s="49"/>
    </row>
    <row r="4" spans="1:13" ht="15" customHeight="1" x14ac:dyDescent="0.25">
      <c r="A4" s="49"/>
      <c r="B4" s="49"/>
      <c r="C4" s="52" t="s">
        <v>20</v>
      </c>
      <c r="D4" s="52" t="s">
        <v>21</v>
      </c>
      <c r="E4" s="49"/>
      <c r="F4" s="49"/>
      <c r="G4" s="49"/>
      <c r="H4" s="49"/>
      <c r="I4" s="53"/>
      <c r="J4" s="53"/>
      <c r="K4" s="49" t="s">
        <v>22</v>
      </c>
      <c r="L4" s="52" t="s">
        <v>23</v>
      </c>
      <c r="M4" s="49" t="s">
        <v>24</v>
      </c>
    </row>
    <row r="5" spans="1:13" ht="31.5" customHeight="1" x14ac:dyDescent="0.25">
      <c r="A5" s="49"/>
      <c r="B5" s="49"/>
      <c r="C5" s="54"/>
      <c r="D5" s="54"/>
      <c r="E5" s="49"/>
      <c r="F5" s="49"/>
      <c r="G5" s="49"/>
      <c r="H5" s="49"/>
      <c r="I5" s="54"/>
      <c r="J5" s="54"/>
      <c r="K5" s="49"/>
      <c r="L5" s="54"/>
      <c r="M5" s="49"/>
    </row>
    <row r="6" spans="1:13" x14ac:dyDescent="0.25">
      <c r="A6" s="8">
        <v>1</v>
      </c>
      <c r="B6" s="8">
        <v>2</v>
      </c>
      <c r="C6" s="8">
        <f>B6+1</f>
        <v>3</v>
      </c>
      <c r="D6" s="8">
        <f t="shared" ref="D6:K6" si="0">C6+1</f>
        <v>4</v>
      </c>
      <c r="E6" s="8">
        <v>3</v>
      </c>
      <c r="F6" s="8">
        <f t="shared" si="0"/>
        <v>4</v>
      </c>
      <c r="G6" s="8">
        <f t="shared" si="0"/>
        <v>5</v>
      </c>
      <c r="H6" s="8">
        <f t="shared" si="0"/>
        <v>6</v>
      </c>
      <c r="I6" s="8">
        <f t="shared" si="0"/>
        <v>7</v>
      </c>
      <c r="J6" s="8">
        <f t="shared" si="0"/>
        <v>8</v>
      </c>
      <c r="K6" s="8">
        <f t="shared" si="0"/>
        <v>9</v>
      </c>
      <c r="L6" s="8">
        <v>10</v>
      </c>
      <c r="M6" s="8">
        <v>11</v>
      </c>
    </row>
    <row r="7" spans="1:13" s="13" customFormat="1" ht="72.75" customHeight="1" x14ac:dyDescent="0.25">
      <c r="A7" s="38">
        <v>1</v>
      </c>
      <c r="B7" s="17" t="str">
        <f>'МП Теплоснабжение'!B8</f>
        <v>Разработка проектной документации на строительство центральной котельной и тепловых сетей в с. Коткино</v>
      </c>
      <c r="C7" s="23"/>
      <c r="D7" s="23"/>
      <c r="E7" s="11" t="s">
        <v>41</v>
      </c>
      <c r="F7" s="16" t="s">
        <v>43</v>
      </c>
      <c r="G7" s="16" t="str">
        <f>'МП Теплоснабжение'!D8</f>
        <v>МКУ ЗР "Северное"</v>
      </c>
      <c r="H7" s="15" t="s">
        <v>42</v>
      </c>
      <c r="I7" s="9">
        <v>6500</v>
      </c>
      <c r="J7" s="34"/>
      <c r="K7" s="35"/>
      <c r="L7" s="34"/>
      <c r="M7" s="36"/>
    </row>
    <row r="8" spans="1:13" ht="15" customHeight="1" x14ac:dyDescent="0.25">
      <c r="A8" s="55"/>
      <c r="B8" s="56"/>
      <c r="C8" s="56"/>
      <c r="D8" s="56"/>
      <c r="E8" s="56"/>
      <c r="F8" s="56"/>
      <c r="G8" s="56"/>
      <c r="H8" s="56"/>
      <c r="I8" s="57"/>
      <c r="J8" s="10">
        <f>SUM(J7)</f>
        <v>0</v>
      </c>
      <c r="K8" s="10">
        <f t="shared" ref="K8:M8" si="1">SUM(K7)</f>
        <v>0</v>
      </c>
      <c r="L8" s="10">
        <f t="shared" si="1"/>
        <v>0</v>
      </c>
      <c r="M8" s="10">
        <f t="shared" si="1"/>
        <v>0</v>
      </c>
    </row>
  </sheetData>
  <mergeCells count="18">
    <mergeCell ref="A8:I8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7.7109375" style="7" customWidth="1"/>
    <col min="6" max="6" width="17.28515625" style="7" customWidth="1"/>
    <col min="7" max="7" width="16.2851562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48" t="s">
        <v>27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24" customHeight="1" x14ac:dyDescent="0.25">
      <c r="A2" s="48" t="s">
        <v>36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24" customHeight="1" x14ac:dyDescent="0.25">
      <c r="A3" s="49" t="s">
        <v>11</v>
      </c>
      <c r="B3" s="49" t="s">
        <v>12</v>
      </c>
      <c r="C3" s="50" t="s">
        <v>13</v>
      </c>
      <c r="D3" s="51"/>
      <c r="E3" s="49" t="s">
        <v>14</v>
      </c>
      <c r="F3" s="49" t="s">
        <v>15</v>
      </c>
      <c r="G3" s="49" t="s">
        <v>16</v>
      </c>
      <c r="H3" s="49" t="s">
        <v>17</v>
      </c>
      <c r="I3" s="52" t="s">
        <v>26</v>
      </c>
      <c r="J3" s="52" t="s">
        <v>18</v>
      </c>
      <c r="K3" s="49" t="s">
        <v>19</v>
      </c>
      <c r="L3" s="49"/>
      <c r="M3" s="49"/>
    </row>
    <row r="4" spans="1:13" ht="15" customHeight="1" x14ac:dyDescent="0.25">
      <c r="A4" s="49"/>
      <c r="B4" s="49"/>
      <c r="C4" s="52" t="s">
        <v>20</v>
      </c>
      <c r="D4" s="52" t="s">
        <v>21</v>
      </c>
      <c r="E4" s="49"/>
      <c r="F4" s="49"/>
      <c r="G4" s="49"/>
      <c r="H4" s="49"/>
      <c r="I4" s="53"/>
      <c r="J4" s="53"/>
      <c r="K4" s="49" t="s">
        <v>22</v>
      </c>
      <c r="L4" s="52" t="s">
        <v>23</v>
      </c>
      <c r="M4" s="49" t="s">
        <v>24</v>
      </c>
    </row>
    <row r="5" spans="1:13" ht="31.5" customHeight="1" x14ac:dyDescent="0.25">
      <c r="A5" s="49"/>
      <c r="B5" s="49"/>
      <c r="C5" s="54"/>
      <c r="D5" s="54"/>
      <c r="E5" s="49"/>
      <c r="F5" s="49"/>
      <c r="G5" s="49"/>
      <c r="H5" s="49"/>
      <c r="I5" s="54"/>
      <c r="J5" s="54"/>
      <c r="K5" s="49"/>
      <c r="L5" s="54"/>
      <c r="M5" s="49"/>
    </row>
    <row r="6" spans="1:13" x14ac:dyDescent="0.25">
      <c r="A6" s="8">
        <v>1</v>
      </c>
      <c r="B6" s="8">
        <v>2</v>
      </c>
      <c r="C6" s="8">
        <f>B6+1</f>
        <v>3</v>
      </c>
      <c r="D6" s="8">
        <f t="shared" ref="D6:K6" si="0">C6+1</f>
        <v>4</v>
      </c>
      <c r="E6" s="8">
        <v>3</v>
      </c>
      <c r="F6" s="8">
        <f t="shared" si="0"/>
        <v>4</v>
      </c>
      <c r="G6" s="8">
        <f t="shared" si="0"/>
        <v>5</v>
      </c>
      <c r="H6" s="8">
        <f t="shared" si="0"/>
        <v>6</v>
      </c>
      <c r="I6" s="8">
        <f t="shared" si="0"/>
        <v>7</v>
      </c>
      <c r="J6" s="8">
        <f t="shared" si="0"/>
        <v>8</v>
      </c>
      <c r="K6" s="8">
        <f t="shared" si="0"/>
        <v>9</v>
      </c>
      <c r="L6" s="8">
        <v>10</v>
      </c>
      <c r="M6" s="8">
        <v>11</v>
      </c>
    </row>
    <row r="7" spans="1:13" s="13" customFormat="1" ht="63" x14ac:dyDescent="0.25">
      <c r="A7" s="12">
        <v>1</v>
      </c>
      <c r="B7" s="58" t="e">
        <f>#REF!</f>
        <v>#REF!</v>
      </c>
      <c r="C7" s="12"/>
      <c r="D7" s="12"/>
      <c r="E7" s="11" t="s">
        <v>31</v>
      </c>
      <c r="F7" s="24" t="s">
        <v>32</v>
      </c>
      <c r="G7" s="11" t="s">
        <v>33</v>
      </c>
      <c r="H7" s="25">
        <v>43799</v>
      </c>
      <c r="I7" s="26">
        <v>1258.55</v>
      </c>
      <c r="J7" s="27">
        <v>0</v>
      </c>
      <c r="K7" s="28">
        <f>M7</f>
        <v>170.84</v>
      </c>
      <c r="L7" s="28"/>
      <c r="M7" s="28">
        <v>170.84</v>
      </c>
    </row>
    <row r="8" spans="1:13" s="13" customFormat="1" ht="63" x14ac:dyDescent="0.25">
      <c r="A8" s="12">
        <v>2</v>
      </c>
      <c r="B8" s="59"/>
      <c r="C8" s="12"/>
      <c r="D8" s="12"/>
      <c r="E8" s="16" t="s">
        <v>34</v>
      </c>
      <c r="F8" s="16" t="s">
        <v>35</v>
      </c>
      <c r="G8" s="11" t="s">
        <v>33</v>
      </c>
      <c r="H8" s="15">
        <v>43799</v>
      </c>
      <c r="I8" s="29">
        <v>77132.95</v>
      </c>
      <c r="J8" s="9">
        <v>0</v>
      </c>
      <c r="K8" s="30">
        <f>14629.26+522.34+M8</f>
        <v>25622.15</v>
      </c>
      <c r="L8" s="30"/>
      <c r="M8" s="31">
        <f>10470.55</f>
        <v>10470.549999999999</v>
      </c>
    </row>
    <row r="9" spans="1:13" ht="15" customHeight="1" x14ac:dyDescent="0.25">
      <c r="A9" s="55" t="s">
        <v>25</v>
      </c>
      <c r="B9" s="56"/>
      <c r="C9" s="56"/>
      <c r="D9" s="56"/>
      <c r="E9" s="56"/>
      <c r="F9" s="56"/>
      <c r="G9" s="56"/>
      <c r="H9" s="56"/>
      <c r="I9" s="57"/>
      <c r="J9" s="10">
        <f>SUM(J7:J7)</f>
        <v>0</v>
      </c>
      <c r="K9" s="10">
        <f>SUM(K7:K8)</f>
        <v>25792.99</v>
      </c>
      <c r="L9" s="10"/>
      <c r="M9" s="10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Теплоснабжение</vt:lpstr>
      <vt:lpstr>МП Теплоснабжение (2)</vt:lpstr>
      <vt:lpstr>Подпрограмма 2 (2)</vt:lpstr>
      <vt:lpstr>'МП Теплоснабжение (2)'!Заголовки_для_печати</vt:lpstr>
      <vt:lpstr>'Подпрограмма 2 (2)'!Заголовки_для_печати</vt:lpstr>
      <vt:lpstr>'МП Теплоснабжение'!Область_печати</vt:lpstr>
      <vt:lpstr>'МП Теплоснабжение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2020-04-14T14:41:10Z</cp:lastPrinted>
  <dcterms:created xsi:type="dcterms:W3CDTF">2015-07-01T06:08:23Z</dcterms:created>
  <dcterms:modified xsi:type="dcterms:W3CDTF">2022-07-05T06:44:14Z</dcterms:modified>
</cp:coreProperties>
</file>