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4.2024\"/>
    </mc:Choice>
  </mc:AlternateContent>
  <bookViews>
    <workbookView xWindow="0" yWindow="240" windowWidth="28530" windowHeight="11985"/>
  </bookViews>
  <sheets>
    <sheet name="Лист1" sheetId="1" r:id="rId1"/>
  </sheets>
  <definedNames>
    <definedName name="_xlnm.Print_Area" localSheetId="0">Лист1!$A$1:$T$17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  <c r="G17" i="1"/>
  <c r="H17" i="1"/>
  <c r="I17" i="1"/>
  <c r="J17" i="1"/>
  <c r="K17" i="1"/>
  <c r="L17" i="1"/>
  <c r="M17" i="1"/>
  <c r="N17" i="1"/>
  <c r="O17" i="1"/>
  <c r="P17" i="1"/>
  <c r="S16" i="1"/>
  <c r="M16" i="1"/>
  <c r="Q16" i="1" s="1"/>
  <c r="I16" i="1"/>
  <c r="E16" i="1"/>
  <c r="E17" i="1" s="1"/>
  <c r="M11" i="1" l="1"/>
  <c r="I11" i="1"/>
  <c r="E11" i="1" l="1"/>
  <c r="M13" i="1" l="1"/>
  <c r="I13" i="1"/>
  <c r="E13" i="1"/>
  <c r="S10" i="1" l="1"/>
  <c r="E3" i="1" l="1"/>
  <c r="I12" i="1" l="1"/>
  <c r="S8" i="1" l="1"/>
  <c r="M15" i="1" l="1"/>
  <c r="S15" i="1"/>
  <c r="I14" i="1"/>
  <c r="I15" i="1"/>
  <c r="Q15" i="1" l="1"/>
  <c r="E15" i="1"/>
  <c r="E14" i="1" l="1"/>
  <c r="Q13" i="1" l="1"/>
  <c r="S4" i="1"/>
  <c r="S5" i="1"/>
  <c r="S7" i="1"/>
  <c r="S13" i="1"/>
  <c r="I10" i="1"/>
  <c r="S12" i="1"/>
  <c r="S11" i="1" l="1"/>
  <c r="M9" i="1"/>
  <c r="I9" i="1"/>
  <c r="Q11" i="1" l="1"/>
  <c r="M12" i="1"/>
  <c r="E12" i="1"/>
  <c r="Q12" i="1" l="1"/>
  <c r="M4" i="1"/>
  <c r="M5" i="1"/>
  <c r="M7" i="1"/>
  <c r="M8" i="1"/>
  <c r="M10" i="1"/>
  <c r="Q10" i="1" s="1"/>
  <c r="I4" i="1"/>
  <c r="I5" i="1"/>
  <c r="I7" i="1"/>
  <c r="I8" i="1"/>
  <c r="E4" i="1"/>
  <c r="E5" i="1"/>
  <c r="E6" i="1"/>
  <c r="E7" i="1"/>
  <c r="E8" i="1"/>
  <c r="E9" i="1"/>
  <c r="E10" i="1"/>
  <c r="I3" i="1"/>
  <c r="Q8" i="1" l="1"/>
  <c r="Q7" i="1"/>
  <c r="Q5" i="1"/>
  <c r="Q4" i="1"/>
  <c r="I6" i="1" l="1"/>
  <c r="M6" i="1" l="1"/>
  <c r="Q17" i="1" s="1"/>
  <c r="S6" i="1"/>
  <c r="S17" i="1" l="1"/>
  <c r="Q6" i="1"/>
</calcChain>
</file>

<file path=xl/sharedStrings.xml><?xml version="1.0" encoding="utf-8"?>
<sst xmlns="http://schemas.openxmlformats.org/spreadsheetml/2006/main" count="67" uniqueCount="34">
  <si>
    <t>Муниципальные программы</t>
  </si>
  <si>
    <t>Заказчик</t>
  </si>
  <si>
    <t>Исполнитель</t>
  </si>
  <si>
    <t>в том числе</t>
  </si>
  <si>
    <t>бюджет субъекта РФ</t>
  </si>
  <si>
    <t>Бюджет МО</t>
  </si>
  <si>
    <t>ВИ</t>
  </si>
  <si>
    <t>Адм. ЗР</t>
  </si>
  <si>
    <t>УФ</t>
  </si>
  <si>
    <t>МП «Обеспечение населения централизованным теплоснабжением в МО «Муниципальный район «Заполярный район» на 2020-2030 годы»</t>
  </si>
  <si>
    <t>МП «Развитие коммунальной инфраструктуры муниципального района «Заполярный район» на 2020-2030 годы»</t>
  </si>
  <si>
    <t>МП «Строительство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годы»</t>
  </si>
  <si>
    <t>ИТОГО</t>
  </si>
  <si>
    <t xml:space="preserve">МП «Чистая вода»
</t>
  </si>
  <si>
    <t>№ пп</t>
  </si>
  <si>
    <t>МП «Развитие транспортной инфраструктуры муниципального района «Заполярный район» на 2021-2030 годы»</t>
  </si>
  <si>
    <t>МП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</si>
  <si>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МП «Обеспечение населения муниципального района «Заполярный район» чистой водой на 2021-2030 годы»</t>
  </si>
  <si>
    <t>МП «Развитие энергетики муниципального района «Заполярный район» на 2021-2030 годы»</t>
  </si>
  <si>
    <t>МП «Развитие сельского хозяйства на территории муниципального района «Заполярный район» на 2021‒2030 годы»</t>
  </si>
  <si>
    <t>Адм ЗР, Адм МО, юр. Лица</t>
  </si>
  <si>
    <t xml:space="preserve">МП «Управление муниципальным имуществом муниципального района "Заполярный район" на 2022-2030 годы»
</t>
  </si>
  <si>
    <t>Адм ЗР, Адм поселений</t>
  </si>
  <si>
    <t>Адм поселений</t>
  </si>
  <si>
    <t>Адм ЗР, Адм поселений, МКУ ЗР "Северное"</t>
  </si>
  <si>
    <t>МКУ ЗР "Северное". УМИ, Адм поселений, Адм ЗР</t>
  </si>
  <si>
    <t>Всего (план) на 2024 год</t>
  </si>
  <si>
    <t>Всего (план) на 01.04.2024</t>
  </si>
  <si>
    <t>Кассовое исполнение на 01.04.2024</t>
  </si>
  <si>
    <t>% исполнения от плана на 01.04.2024</t>
  </si>
  <si>
    <t>МП "Содержание и обеспечение деятельности органов местного самоуправления муниципального района «Заполярный район» на 2024-2030 годы"</t>
  </si>
  <si>
    <t>МП "Безопасность на территории муниципального района «Заполярный район» на 2019-2030 годы"</t>
  </si>
  <si>
    <t>МП "Управление финансами в муниципальном районе "Заполярный район" на 2019-2026 годы"</t>
  </si>
  <si>
    <t xml:space="preserve">МП «Возмещение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</si>
</sst>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0.0"/>
    <numFmt numFmtId="167" formatCode="#,##0.0"/>
    <numFmt numFmtId="168" formatCode="0.0%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3" fillId="0" borderId="0" applyFont="0" applyFill="0" applyBorder="0" applyAlignment="0" applyProtection="0"/>
  </cellStyleXfs>
  <cellXfs count="20">
    <xf numFmtId="0" fontId="0" fillId="0" borderId="0" xfId="0"/>
    <xf numFmtId="166" fontId="5" fillId="0" borderId="1" xfId="0" applyNumberFormat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center" vertical="top" wrapText="1"/>
    </xf>
    <xf numFmtId="166" fontId="2" fillId="0" borderId="1" xfId="0" applyNumberFormat="1" applyFont="1" applyFill="1" applyBorder="1" applyAlignment="1">
      <alignment horizontal="justify" vertical="top" wrapText="1"/>
    </xf>
    <xf numFmtId="0" fontId="2" fillId="0" borderId="1" xfId="1" applyFont="1" applyFill="1" applyBorder="1" applyAlignment="1">
      <alignment wrapText="1"/>
    </xf>
    <xf numFmtId="0" fontId="2" fillId="0" borderId="1" xfId="1" applyFont="1" applyFill="1" applyBorder="1" applyAlignment="1">
      <alignment horizont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1" xfId="0" applyFont="1" applyFill="1" applyBorder="1"/>
    <xf numFmtId="167" fontId="7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/>
    <xf numFmtId="167" fontId="7" fillId="0" borderId="1" xfId="0" applyNumberFormat="1" applyFont="1" applyFill="1" applyBorder="1" applyAlignment="1">
      <alignment horizontal="center"/>
    </xf>
    <xf numFmtId="0" fontId="7" fillId="0" borderId="0" xfId="0" applyFont="1" applyFill="1"/>
    <xf numFmtId="0" fontId="7" fillId="0" borderId="1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3" xfId="2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abSelected="1" view="pageBreakPreview" zoomScale="75" zoomScaleNormal="100" zoomScaleSheetLayoutView="75" workbookViewId="0">
      <pane ySplit="2" topLeftCell="A3" activePane="bottomLeft" state="frozen"/>
      <selection pane="bottomLeft" activeCell="O17" sqref="O17"/>
    </sheetView>
  </sheetViews>
  <sheetFormatPr defaultRowHeight="15" x14ac:dyDescent="0.25"/>
  <cols>
    <col min="1" max="1" width="4" style="7" customWidth="1"/>
    <col min="2" max="2" width="36" style="7" customWidth="1"/>
    <col min="3" max="3" width="14.85546875" style="7" hidden="1" customWidth="1"/>
    <col min="4" max="4" width="18.7109375" style="7" hidden="1" customWidth="1"/>
    <col min="5" max="5" width="11.85546875" style="7" customWidth="1"/>
    <col min="6" max="6" width="14.28515625" style="7" customWidth="1"/>
    <col min="7" max="7" width="12.5703125" style="7" customWidth="1"/>
    <col min="8" max="8" width="9.140625" style="7"/>
    <col min="9" max="9" width="11.28515625" style="7" customWidth="1"/>
    <col min="10" max="10" width="13.140625" style="7" customWidth="1"/>
    <col min="11" max="11" width="10.28515625" style="7" customWidth="1"/>
    <col min="12" max="12" width="9.140625" style="7"/>
    <col min="13" max="13" width="12.5703125" style="7" customWidth="1"/>
    <col min="14" max="14" width="14.28515625" style="7" customWidth="1"/>
    <col min="15" max="15" width="11" style="7" customWidth="1"/>
    <col min="16" max="16" width="11.28515625" style="7" customWidth="1"/>
    <col min="17" max="17" width="12.85546875" style="7" customWidth="1"/>
    <col min="18" max="18" width="14.85546875" style="7" customWidth="1"/>
    <col min="19" max="16384" width="9.140625" style="7"/>
  </cols>
  <sheetData>
    <row r="1" spans="1:20" ht="27" customHeight="1" x14ac:dyDescent="0.25">
      <c r="A1" s="17" t="s">
        <v>14</v>
      </c>
      <c r="B1" s="18" t="s">
        <v>0</v>
      </c>
      <c r="C1" s="18" t="s">
        <v>1</v>
      </c>
      <c r="D1" s="18" t="s">
        <v>2</v>
      </c>
      <c r="E1" s="19" t="s">
        <v>26</v>
      </c>
      <c r="F1" s="19" t="s">
        <v>3</v>
      </c>
      <c r="G1" s="19"/>
      <c r="H1" s="19"/>
      <c r="I1" s="19" t="s">
        <v>27</v>
      </c>
      <c r="J1" s="19" t="s">
        <v>3</v>
      </c>
      <c r="K1" s="19"/>
      <c r="L1" s="19"/>
      <c r="M1" s="19" t="s">
        <v>28</v>
      </c>
      <c r="N1" s="19" t="s">
        <v>3</v>
      </c>
      <c r="O1" s="19"/>
      <c r="P1" s="19"/>
      <c r="Q1" s="19" t="s">
        <v>29</v>
      </c>
      <c r="R1" s="19" t="s">
        <v>3</v>
      </c>
      <c r="S1" s="19"/>
      <c r="T1" s="19"/>
    </row>
    <row r="2" spans="1:20" ht="25.5" x14ac:dyDescent="0.25">
      <c r="A2" s="17"/>
      <c r="B2" s="18"/>
      <c r="C2" s="18"/>
      <c r="D2" s="18"/>
      <c r="E2" s="19"/>
      <c r="F2" s="6" t="s">
        <v>4</v>
      </c>
      <c r="G2" s="6" t="s">
        <v>5</v>
      </c>
      <c r="H2" s="6" t="s">
        <v>6</v>
      </c>
      <c r="I2" s="19"/>
      <c r="J2" s="6" t="s">
        <v>4</v>
      </c>
      <c r="K2" s="6" t="s">
        <v>5</v>
      </c>
      <c r="L2" s="6" t="s">
        <v>6</v>
      </c>
      <c r="M2" s="19"/>
      <c r="N2" s="6" t="s">
        <v>4</v>
      </c>
      <c r="O2" s="6" t="s">
        <v>5</v>
      </c>
      <c r="P2" s="6" t="s">
        <v>6</v>
      </c>
      <c r="Q2" s="19"/>
      <c r="R2" s="6" t="s">
        <v>4</v>
      </c>
      <c r="S2" s="6" t="s">
        <v>5</v>
      </c>
      <c r="T2" s="6" t="s">
        <v>6</v>
      </c>
    </row>
    <row r="3" spans="1:20" ht="61.5" customHeight="1" x14ac:dyDescent="0.25">
      <c r="A3" s="8">
        <v>1</v>
      </c>
      <c r="B3" s="3" t="s">
        <v>9</v>
      </c>
      <c r="C3" s="2" t="s">
        <v>7</v>
      </c>
      <c r="D3" s="1" t="s">
        <v>24</v>
      </c>
      <c r="E3" s="9">
        <f>F3+G3+H3</f>
        <v>85285</v>
      </c>
      <c r="F3" s="9">
        <v>0</v>
      </c>
      <c r="G3" s="9">
        <v>85285</v>
      </c>
      <c r="H3" s="9">
        <v>0</v>
      </c>
      <c r="I3" s="9">
        <f>J3+K3+L3</f>
        <v>0</v>
      </c>
      <c r="J3" s="9">
        <v>0</v>
      </c>
      <c r="K3" s="9">
        <v>0</v>
      </c>
      <c r="L3" s="9">
        <v>0</v>
      </c>
      <c r="M3" s="9">
        <v>0</v>
      </c>
      <c r="N3" s="9">
        <v>0</v>
      </c>
      <c r="O3" s="9">
        <v>0</v>
      </c>
      <c r="P3" s="9">
        <v>0</v>
      </c>
      <c r="Q3" s="10">
        <v>0</v>
      </c>
      <c r="R3" s="9"/>
      <c r="S3" s="10">
        <v>0</v>
      </c>
      <c r="T3" s="9"/>
    </row>
    <row r="4" spans="1:20" ht="55.5" customHeight="1" x14ac:dyDescent="0.25">
      <c r="A4" s="8">
        <v>2</v>
      </c>
      <c r="B4" s="3" t="s">
        <v>10</v>
      </c>
      <c r="C4" s="2" t="s">
        <v>7</v>
      </c>
      <c r="D4" s="1" t="s">
        <v>22</v>
      </c>
      <c r="E4" s="9">
        <f t="shared" ref="E4:E11" si="0">F4+G4+H4</f>
        <v>375445</v>
      </c>
      <c r="F4" s="9">
        <v>6806.4</v>
      </c>
      <c r="G4" s="9">
        <v>368419</v>
      </c>
      <c r="H4" s="13">
        <v>219.6</v>
      </c>
      <c r="I4" s="9">
        <f t="shared" ref="I4:I8" si="1">J4+K4+L4</f>
        <v>30788.6</v>
      </c>
      <c r="J4" s="9">
        <v>0</v>
      </c>
      <c r="K4" s="9">
        <v>30788.6</v>
      </c>
      <c r="L4" s="9">
        <v>0</v>
      </c>
      <c r="M4" s="9">
        <f t="shared" ref="M4:M11" si="2">N4+O4+P4</f>
        <v>30723.1</v>
      </c>
      <c r="N4" s="9">
        <v>0</v>
      </c>
      <c r="O4" s="9">
        <v>30723.1</v>
      </c>
      <c r="P4" s="9">
        <v>0</v>
      </c>
      <c r="Q4" s="10">
        <f>M4/I4</f>
        <v>0.99787258920509536</v>
      </c>
      <c r="R4" s="9"/>
      <c r="S4" s="10">
        <f t="shared" ref="S4:S17" si="3">O4/K4</f>
        <v>0.99787258920509536</v>
      </c>
      <c r="T4" s="9"/>
    </row>
    <row r="5" spans="1:20" ht="80.25" customHeight="1" x14ac:dyDescent="0.25">
      <c r="A5" s="8">
        <v>3</v>
      </c>
      <c r="B5" s="3" t="s">
        <v>11</v>
      </c>
      <c r="C5" s="2" t="s">
        <v>7</v>
      </c>
      <c r="D5" s="1" t="s">
        <v>24</v>
      </c>
      <c r="E5" s="9">
        <f t="shared" si="0"/>
        <v>333147.90000000002</v>
      </c>
      <c r="F5" s="9">
        <v>178128.2</v>
      </c>
      <c r="G5" s="9">
        <v>155019.70000000001</v>
      </c>
      <c r="H5" s="9">
        <v>0</v>
      </c>
      <c r="I5" s="9">
        <f t="shared" si="1"/>
        <v>220.9</v>
      </c>
      <c r="J5" s="9">
        <v>0</v>
      </c>
      <c r="K5" s="9">
        <v>220.9</v>
      </c>
      <c r="L5" s="9">
        <v>0</v>
      </c>
      <c r="M5" s="9">
        <f t="shared" si="2"/>
        <v>0</v>
      </c>
      <c r="N5" s="9">
        <v>0</v>
      </c>
      <c r="O5" s="9">
        <v>0</v>
      </c>
      <c r="P5" s="9">
        <v>0</v>
      </c>
      <c r="Q5" s="10">
        <f t="shared" ref="Q5:Q15" si="4">M5/I5</f>
        <v>0</v>
      </c>
      <c r="R5" s="9"/>
      <c r="S5" s="10">
        <f t="shared" si="3"/>
        <v>0</v>
      </c>
      <c r="T5" s="9"/>
    </row>
    <row r="6" spans="1:20" ht="55.5" customHeight="1" x14ac:dyDescent="0.25">
      <c r="A6" s="8">
        <v>4</v>
      </c>
      <c r="B6" s="3" t="s">
        <v>15</v>
      </c>
      <c r="C6" s="2" t="s">
        <v>7</v>
      </c>
      <c r="D6" s="1" t="s">
        <v>24</v>
      </c>
      <c r="E6" s="9">
        <f t="shared" si="0"/>
        <v>73690.899999999994</v>
      </c>
      <c r="F6" s="9">
        <v>0</v>
      </c>
      <c r="G6" s="9">
        <v>73690.899999999994</v>
      </c>
      <c r="H6" s="9">
        <v>0</v>
      </c>
      <c r="I6" s="12">
        <f>J6+K6+L6</f>
        <v>4863.8999999999996</v>
      </c>
      <c r="J6" s="12">
        <v>0</v>
      </c>
      <c r="K6" s="12">
        <v>4863.8999999999996</v>
      </c>
      <c r="L6" s="12">
        <v>0</v>
      </c>
      <c r="M6" s="12">
        <f>N6+O6+P6</f>
        <v>3918</v>
      </c>
      <c r="N6" s="9">
        <v>0</v>
      </c>
      <c r="O6" s="9">
        <v>3918</v>
      </c>
      <c r="P6" s="9">
        <v>0</v>
      </c>
      <c r="Q6" s="10">
        <f t="shared" si="4"/>
        <v>0.80552642940849939</v>
      </c>
      <c r="R6" s="9"/>
      <c r="S6" s="10">
        <f t="shared" si="3"/>
        <v>0.80552642940849939</v>
      </c>
      <c r="T6" s="9"/>
    </row>
    <row r="7" spans="1:20" ht="63.75" x14ac:dyDescent="0.25">
      <c r="A7" s="8">
        <v>5</v>
      </c>
      <c r="B7" s="3" t="s">
        <v>16</v>
      </c>
      <c r="C7" s="2" t="s">
        <v>7</v>
      </c>
      <c r="D7" s="1" t="s">
        <v>24</v>
      </c>
      <c r="E7" s="9">
        <f t="shared" si="0"/>
        <v>355121.4</v>
      </c>
      <c r="F7" s="9">
        <v>0</v>
      </c>
      <c r="G7" s="9">
        <v>355121.4</v>
      </c>
      <c r="H7" s="9">
        <v>0</v>
      </c>
      <c r="I7" s="9">
        <f t="shared" si="1"/>
        <v>59734.400000000001</v>
      </c>
      <c r="J7" s="9">
        <v>0</v>
      </c>
      <c r="K7" s="9">
        <v>59734.400000000001</v>
      </c>
      <c r="L7" s="9">
        <v>0</v>
      </c>
      <c r="M7" s="9">
        <f t="shared" si="2"/>
        <v>53911.9</v>
      </c>
      <c r="N7" s="9">
        <v>0</v>
      </c>
      <c r="O7" s="9">
        <v>53911.9</v>
      </c>
      <c r="P7" s="9">
        <v>0</v>
      </c>
      <c r="Q7" s="10">
        <f t="shared" si="4"/>
        <v>0.90252685219906792</v>
      </c>
      <c r="R7" s="9"/>
      <c r="S7" s="10">
        <f t="shared" si="3"/>
        <v>0.90252685219906792</v>
      </c>
      <c r="T7" s="9"/>
    </row>
    <row r="8" spans="1:20" ht="38.25" x14ac:dyDescent="0.25">
      <c r="A8" s="8">
        <v>6</v>
      </c>
      <c r="B8" s="3" t="s">
        <v>17</v>
      </c>
      <c r="C8" s="2" t="s">
        <v>7</v>
      </c>
      <c r="D8" s="1" t="s">
        <v>24</v>
      </c>
      <c r="E8" s="9">
        <f t="shared" si="0"/>
        <v>72668.2</v>
      </c>
      <c r="F8" s="9">
        <v>6367</v>
      </c>
      <c r="G8" s="9">
        <v>62641</v>
      </c>
      <c r="H8" s="11">
        <v>3660.2</v>
      </c>
      <c r="I8" s="9">
        <f t="shared" si="1"/>
        <v>43.4</v>
      </c>
      <c r="J8" s="9">
        <v>0</v>
      </c>
      <c r="K8" s="9">
        <v>43.4</v>
      </c>
      <c r="L8" s="9">
        <v>0</v>
      </c>
      <c r="M8" s="9">
        <f t="shared" si="2"/>
        <v>43.4</v>
      </c>
      <c r="N8" s="9">
        <v>0</v>
      </c>
      <c r="O8" s="9">
        <v>43.4</v>
      </c>
      <c r="P8" s="9">
        <v>0</v>
      </c>
      <c r="Q8" s="10">
        <f t="shared" ref="Q8" si="5">M8/I8</f>
        <v>1</v>
      </c>
      <c r="R8" s="9"/>
      <c r="S8" s="10">
        <f t="shared" ref="S8" si="6">O8/K8</f>
        <v>1</v>
      </c>
      <c r="T8" s="9"/>
    </row>
    <row r="9" spans="1:20" ht="38.25" x14ac:dyDescent="0.25">
      <c r="A9" s="8">
        <v>7</v>
      </c>
      <c r="B9" s="3" t="s">
        <v>18</v>
      </c>
      <c r="C9" s="2" t="s">
        <v>7</v>
      </c>
      <c r="D9" s="1" t="s">
        <v>24</v>
      </c>
      <c r="E9" s="9">
        <f t="shared" si="0"/>
        <v>81118.5</v>
      </c>
      <c r="F9" s="9">
        <v>25278</v>
      </c>
      <c r="G9" s="9">
        <v>39836.800000000003</v>
      </c>
      <c r="H9" s="13">
        <v>16003.7</v>
      </c>
      <c r="I9" s="9">
        <f t="shared" ref="I9" si="7">J9+K9+L9</f>
        <v>0</v>
      </c>
      <c r="J9" s="9">
        <v>0</v>
      </c>
      <c r="K9" s="9">
        <v>0</v>
      </c>
      <c r="L9" s="9">
        <v>0</v>
      </c>
      <c r="M9" s="9">
        <f t="shared" ref="M9" si="8">N9+O9+P9</f>
        <v>0</v>
      </c>
      <c r="N9" s="9">
        <v>0</v>
      </c>
      <c r="O9" s="9">
        <v>0</v>
      </c>
      <c r="P9" s="9">
        <v>0</v>
      </c>
      <c r="Q9" s="10">
        <v>0</v>
      </c>
      <c r="R9" s="9"/>
      <c r="S9" s="10">
        <v>0</v>
      </c>
      <c r="T9" s="9"/>
    </row>
    <row r="10" spans="1:20" ht="51" x14ac:dyDescent="0.25">
      <c r="A10" s="8">
        <v>8</v>
      </c>
      <c r="B10" s="3" t="s">
        <v>19</v>
      </c>
      <c r="C10" s="2" t="s">
        <v>7</v>
      </c>
      <c r="D10" s="1" t="s">
        <v>23</v>
      </c>
      <c r="E10" s="9">
        <f t="shared" si="0"/>
        <v>98160</v>
      </c>
      <c r="F10" s="9">
        <v>0</v>
      </c>
      <c r="G10" s="9">
        <v>98160</v>
      </c>
      <c r="H10" s="13">
        <v>0</v>
      </c>
      <c r="I10" s="9">
        <f>K10</f>
        <v>14494</v>
      </c>
      <c r="J10" s="13">
        <v>0</v>
      </c>
      <c r="K10" s="9">
        <v>14494</v>
      </c>
      <c r="L10" s="9">
        <v>0</v>
      </c>
      <c r="M10" s="9">
        <f t="shared" si="2"/>
        <v>14494</v>
      </c>
      <c r="N10" s="9">
        <v>0</v>
      </c>
      <c r="O10" s="9">
        <v>14494</v>
      </c>
      <c r="P10" s="9">
        <v>0</v>
      </c>
      <c r="Q10" s="10">
        <f t="shared" ref="Q10" si="9">M10/I10</f>
        <v>1</v>
      </c>
      <c r="R10" s="9"/>
      <c r="S10" s="10">
        <f t="shared" ref="S10" si="10">O10/K10</f>
        <v>1</v>
      </c>
      <c r="T10" s="9"/>
    </row>
    <row r="11" spans="1:20" ht="69" customHeight="1" x14ac:dyDescent="0.25">
      <c r="A11" s="8">
        <v>9</v>
      </c>
      <c r="B11" s="3" t="s">
        <v>30</v>
      </c>
      <c r="C11" s="2" t="s">
        <v>7</v>
      </c>
      <c r="D11" s="1" t="s">
        <v>23</v>
      </c>
      <c r="E11" s="9">
        <f t="shared" si="0"/>
        <v>250719</v>
      </c>
      <c r="F11" s="9">
        <v>0</v>
      </c>
      <c r="G11" s="9">
        <v>250719</v>
      </c>
      <c r="H11" s="9">
        <v>0</v>
      </c>
      <c r="I11" s="9">
        <f>K11</f>
        <v>46775.7</v>
      </c>
      <c r="J11" s="9">
        <v>0</v>
      </c>
      <c r="K11" s="9">
        <v>46775.7</v>
      </c>
      <c r="L11" s="9">
        <v>0</v>
      </c>
      <c r="M11" s="9">
        <f t="shared" si="2"/>
        <v>46773.2</v>
      </c>
      <c r="N11" s="9">
        <v>0</v>
      </c>
      <c r="O11" s="9">
        <v>46773.2</v>
      </c>
      <c r="P11" s="9">
        <v>0</v>
      </c>
      <c r="Q11" s="10">
        <f t="shared" si="4"/>
        <v>0.99994655344548555</v>
      </c>
      <c r="R11" s="9"/>
      <c r="S11" s="10">
        <f t="shared" si="3"/>
        <v>0.99994655344548555</v>
      </c>
      <c r="T11" s="9"/>
    </row>
    <row r="12" spans="1:20" ht="50.25" customHeight="1" x14ac:dyDescent="0.25">
      <c r="A12" s="8">
        <v>10</v>
      </c>
      <c r="B12" s="3" t="s">
        <v>31</v>
      </c>
      <c r="C12" s="2" t="s">
        <v>7</v>
      </c>
      <c r="D12" s="1" t="s">
        <v>22</v>
      </c>
      <c r="E12" s="9">
        <f t="shared" ref="E12" si="11">F12+G12+H12</f>
        <v>68682.7</v>
      </c>
      <c r="F12" s="9">
        <v>0</v>
      </c>
      <c r="G12" s="9">
        <v>68402.8</v>
      </c>
      <c r="H12" s="9">
        <v>279.89999999999998</v>
      </c>
      <c r="I12" s="9">
        <f>K12</f>
        <v>1493.2</v>
      </c>
      <c r="J12" s="9">
        <v>0</v>
      </c>
      <c r="K12" s="9">
        <v>1493.2</v>
      </c>
      <c r="L12" s="9">
        <v>0</v>
      </c>
      <c r="M12" s="9">
        <f t="shared" ref="M12" si="12">N12+O12+P12</f>
        <v>818.5</v>
      </c>
      <c r="N12" s="9">
        <v>0</v>
      </c>
      <c r="O12" s="9">
        <v>818.5</v>
      </c>
      <c r="P12" s="9">
        <v>0</v>
      </c>
      <c r="Q12" s="10">
        <f t="shared" si="4"/>
        <v>0.54815162068041789</v>
      </c>
      <c r="R12" s="9"/>
      <c r="S12" s="10">
        <f t="shared" si="3"/>
        <v>0.54815162068041789</v>
      </c>
      <c r="T12" s="9"/>
    </row>
    <row r="13" spans="1:20" ht="45.75" customHeight="1" x14ac:dyDescent="0.25">
      <c r="A13" s="8">
        <v>11</v>
      </c>
      <c r="B13" s="3" t="s">
        <v>32</v>
      </c>
      <c r="C13" s="1" t="s">
        <v>8</v>
      </c>
      <c r="D13" s="1" t="s">
        <v>8</v>
      </c>
      <c r="E13" s="9">
        <f>F13+G13+H13</f>
        <v>300513.3</v>
      </c>
      <c r="F13" s="9">
        <v>0</v>
      </c>
      <c r="G13" s="9">
        <v>300513.3</v>
      </c>
      <c r="H13" s="9">
        <v>0</v>
      </c>
      <c r="I13" s="9">
        <f t="shared" ref="I13" si="13">K13</f>
        <v>71739.399999999994</v>
      </c>
      <c r="J13" s="9">
        <v>0</v>
      </c>
      <c r="K13" s="9">
        <v>71739.399999999994</v>
      </c>
      <c r="L13" s="9">
        <v>0</v>
      </c>
      <c r="M13" s="9">
        <f>O13</f>
        <v>68666.600000000006</v>
      </c>
      <c r="N13" s="9">
        <v>0</v>
      </c>
      <c r="O13" s="9">
        <v>68666.600000000006</v>
      </c>
      <c r="P13" s="9">
        <v>0</v>
      </c>
      <c r="Q13" s="10">
        <f t="shared" si="4"/>
        <v>0.95716719125055427</v>
      </c>
      <c r="R13" s="9"/>
      <c r="S13" s="10">
        <f t="shared" si="3"/>
        <v>0.95716719125055427</v>
      </c>
      <c r="T13" s="9"/>
    </row>
    <row r="14" spans="1:20" ht="32.25" customHeight="1" x14ac:dyDescent="0.25">
      <c r="A14" s="8">
        <v>12</v>
      </c>
      <c r="B14" s="3" t="s">
        <v>13</v>
      </c>
      <c r="C14" s="2" t="s">
        <v>7</v>
      </c>
      <c r="D14" s="1" t="s">
        <v>20</v>
      </c>
      <c r="E14" s="9">
        <f>F14+G14+H14</f>
        <v>0</v>
      </c>
      <c r="F14" s="9">
        <v>0</v>
      </c>
      <c r="G14" s="9">
        <v>0</v>
      </c>
      <c r="H14" s="9">
        <v>0</v>
      </c>
      <c r="I14" s="9">
        <f t="shared" ref="I14:I15" si="14">K14</f>
        <v>0</v>
      </c>
      <c r="J14" s="9">
        <v>0</v>
      </c>
      <c r="K14" s="9">
        <v>0</v>
      </c>
      <c r="L14" s="9">
        <v>0</v>
      </c>
      <c r="M14" s="9">
        <v>0</v>
      </c>
      <c r="N14" s="9">
        <v>0</v>
      </c>
      <c r="O14" s="9">
        <v>0</v>
      </c>
      <c r="P14" s="9">
        <v>0</v>
      </c>
      <c r="Q14" s="10">
        <v>0</v>
      </c>
      <c r="R14" s="9"/>
      <c r="S14" s="10">
        <v>0</v>
      </c>
      <c r="T14" s="9"/>
    </row>
    <row r="15" spans="1:20" ht="52.5" customHeight="1" x14ac:dyDescent="0.25">
      <c r="A15" s="8">
        <v>13</v>
      </c>
      <c r="B15" s="3" t="s">
        <v>21</v>
      </c>
      <c r="C15" s="2" t="s">
        <v>7</v>
      </c>
      <c r="D15" s="1" t="s">
        <v>25</v>
      </c>
      <c r="E15" s="9">
        <f>F15+G15+H15</f>
        <v>18880.599999999999</v>
      </c>
      <c r="F15" s="9">
        <v>0</v>
      </c>
      <c r="G15" s="9">
        <v>18880.599999999999</v>
      </c>
      <c r="H15" s="9">
        <v>0</v>
      </c>
      <c r="I15" s="9">
        <f t="shared" si="14"/>
        <v>357.3</v>
      </c>
      <c r="J15" s="9">
        <v>0</v>
      </c>
      <c r="K15" s="9">
        <v>357.3</v>
      </c>
      <c r="L15" s="9">
        <v>0</v>
      </c>
      <c r="M15" s="9">
        <f>O15</f>
        <v>182.3</v>
      </c>
      <c r="N15" s="9">
        <v>0</v>
      </c>
      <c r="O15" s="9">
        <v>182.3</v>
      </c>
      <c r="P15" s="9">
        <v>0</v>
      </c>
      <c r="Q15" s="10">
        <f t="shared" si="4"/>
        <v>0.51021550517772185</v>
      </c>
      <c r="R15" s="9"/>
      <c r="S15" s="10">
        <f t="shared" si="3"/>
        <v>0.51021550517772185</v>
      </c>
      <c r="T15" s="9"/>
    </row>
    <row r="16" spans="1:20" ht="64.5" customHeight="1" x14ac:dyDescent="0.25">
      <c r="A16" s="8">
        <v>14</v>
      </c>
      <c r="B16" s="3" t="s">
        <v>33</v>
      </c>
      <c r="C16" s="2" t="s">
        <v>7</v>
      </c>
      <c r="D16" s="1" t="s">
        <v>25</v>
      </c>
      <c r="E16" s="9">
        <f>F16+G16+H16</f>
        <v>102169.5</v>
      </c>
      <c r="F16" s="9">
        <v>0</v>
      </c>
      <c r="G16" s="9">
        <v>102169.5</v>
      </c>
      <c r="H16" s="9">
        <v>0</v>
      </c>
      <c r="I16" s="9">
        <f t="shared" ref="I16" si="15">K16</f>
        <v>19187.7</v>
      </c>
      <c r="J16" s="9">
        <v>0</v>
      </c>
      <c r="K16" s="9">
        <v>19187.7</v>
      </c>
      <c r="L16" s="9">
        <v>0</v>
      </c>
      <c r="M16" s="9">
        <f>O16</f>
        <v>17625.900000000001</v>
      </c>
      <c r="N16" s="9">
        <v>0</v>
      </c>
      <c r="O16" s="9">
        <v>17625.900000000001</v>
      </c>
      <c r="P16" s="9">
        <v>0</v>
      </c>
      <c r="Q16" s="10">
        <f t="shared" ref="Q16" si="16">M16/I16</f>
        <v>0.91860410575524953</v>
      </c>
      <c r="R16" s="9"/>
      <c r="S16" s="10">
        <f t="shared" ref="S16" si="17">O16/K16</f>
        <v>0.91860410575524953</v>
      </c>
      <c r="T16" s="9"/>
    </row>
    <row r="17" spans="1:20" s="16" customFormat="1" ht="14.25" x14ac:dyDescent="0.2">
      <c r="A17" s="14"/>
      <c r="B17" s="4" t="s">
        <v>12</v>
      </c>
      <c r="C17" s="5"/>
      <c r="D17" s="5"/>
      <c r="E17" s="15">
        <f>SUM(E3:E16)</f>
        <v>2215602</v>
      </c>
      <c r="F17" s="15">
        <f t="shared" ref="F17:P17" si="18">SUM(F3:F16)</f>
        <v>216579.6</v>
      </c>
      <c r="G17" s="15">
        <f t="shared" si="18"/>
        <v>1978859.0000000002</v>
      </c>
      <c r="H17" s="15">
        <f t="shared" si="18"/>
        <v>20163.400000000001</v>
      </c>
      <c r="I17" s="15">
        <f t="shared" si="18"/>
        <v>249698.5</v>
      </c>
      <c r="J17" s="15">
        <f t="shared" si="18"/>
        <v>0</v>
      </c>
      <c r="K17" s="15">
        <f t="shared" si="18"/>
        <v>249698.5</v>
      </c>
      <c r="L17" s="15">
        <f t="shared" si="18"/>
        <v>0</v>
      </c>
      <c r="M17" s="15">
        <f t="shared" si="18"/>
        <v>237156.89999999997</v>
      </c>
      <c r="N17" s="15">
        <f t="shared" si="18"/>
        <v>0</v>
      </c>
      <c r="O17" s="15">
        <f t="shared" si="18"/>
        <v>237156.89999999997</v>
      </c>
      <c r="P17" s="15">
        <f t="shared" si="18"/>
        <v>0</v>
      </c>
      <c r="Q17" s="10">
        <f>M17/I17</f>
        <v>0.94977302626968108</v>
      </c>
      <c r="R17" s="9"/>
      <c r="S17" s="10">
        <f t="shared" si="3"/>
        <v>0.94977302626968108</v>
      </c>
      <c r="T17" s="9"/>
    </row>
  </sheetData>
  <mergeCells count="12">
    <mergeCell ref="I1:I2"/>
    <mergeCell ref="M1:M2"/>
    <mergeCell ref="Q1:Q2"/>
    <mergeCell ref="R1:T1"/>
    <mergeCell ref="F1:H1"/>
    <mergeCell ref="J1:L1"/>
    <mergeCell ref="N1:P1"/>
    <mergeCell ref="A1:A2"/>
    <mergeCell ref="B1:B2"/>
    <mergeCell ref="C1:C2"/>
    <mergeCell ref="D1:D2"/>
    <mergeCell ref="E1:E2"/>
  </mergeCells>
  <pageMargins left="0.31496062992125984" right="0.31496062992125984" top="0.35433070866141736" bottom="0.15748031496062992" header="0.31496062992125984" footer="0.31496062992125984"/>
  <pageSetup paperSize="9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2022-04-14T14:05:22Z</cp:lastPrinted>
  <dcterms:created xsi:type="dcterms:W3CDTF">2020-04-01T13:04:49Z</dcterms:created>
  <dcterms:modified xsi:type="dcterms:W3CDTF">2024-04-25T13:27:21Z</dcterms:modified>
</cp:coreProperties>
</file>