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4 год\отчеты на 01.04.2024\"/>
    </mc:Choice>
  </mc:AlternateContent>
  <bookViews>
    <workbookView xWindow="0" yWindow="1020" windowWidth="13710" windowHeight="9150" activeTab="1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1'!$A$1:$S$86</definedName>
    <definedName name="_xlnm.Print_Area" localSheetId="1">'приложение 2'!$A$1:$K$77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79" i="1" l="1"/>
  <c r="R79" i="1"/>
  <c r="S71" i="1"/>
  <c r="R71" i="1"/>
  <c r="S70" i="1"/>
  <c r="R70" i="1"/>
  <c r="S68" i="1"/>
  <c r="R68" i="1"/>
  <c r="S65" i="1"/>
  <c r="R65" i="1"/>
  <c r="R58" i="1"/>
  <c r="S58" i="1"/>
  <c r="R60" i="1"/>
  <c r="S60" i="1"/>
  <c r="R62" i="1"/>
  <c r="S62" i="1"/>
  <c r="R63" i="1"/>
  <c r="S63" i="1"/>
  <c r="R64" i="1"/>
  <c r="S64" i="1"/>
  <c r="S57" i="1"/>
  <c r="R57" i="1"/>
  <c r="S56" i="1"/>
  <c r="R56" i="1"/>
  <c r="S49" i="1"/>
  <c r="R49" i="1"/>
  <c r="S47" i="1"/>
  <c r="R47" i="1"/>
  <c r="S40" i="1"/>
  <c r="R40" i="1"/>
  <c r="S34" i="1"/>
  <c r="R34" i="1"/>
  <c r="S7" i="1"/>
  <c r="R7" i="1"/>
  <c r="C7" i="1"/>
  <c r="D7" i="1"/>
  <c r="E7" i="1"/>
  <c r="F7" i="1"/>
  <c r="G7" i="1"/>
  <c r="H7" i="1"/>
  <c r="I7" i="1"/>
  <c r="J7" i="1"/>
  <c r="K7" i="1"/>
  <c r="L7" i="1"/>
  <c r="M7" i="1"/>
  <c r="N7" i="1"/>
  <c r="O7" i="1"/>
  <c r="P7" i="1"/>
  <c r="Q7" i="1"/>
  <c r="N86" i="1"/>
  <c r="N85" i="1"/>
  <c r="N84" i="1"/>
  <c r="N83" i="1"/>
  <c r="J86" i="1"/>
  <c r="J85" i="1"/>
  <c r="J84" i="1"/>
  <c r="J83" i="1"/>
  <c r="F86" i="1"/>
  <c r="F85" i="1"/>
  <c r="F84" i="1"/>
  <c r="F83" i="1"/>
  <c r="C82" i="1"/>
  <c r="D82" i="1"/>
  <c r="E82" i="1"/>
  <c r="F82" i="1"/>
  <c r="G82" i="1"/>
  <c r="H82" i="1"/>
  <c r="I82" i="1"/>
  <c r="J82" i="1"/>
  <c r="K82" i="1"/>
  <c r="L82" i="1"/>
  <c r="M82" i="1"/>
  <c r="N82" i="1"/>
  <c r="O82" i="1"/>
  <c r="P82" i="1"/>
  <c r="Q82" i="1"/>
  <c r="B82" i="1"/>
  <c r="B84" i="1"/>
  <c r="B85" i="1"/>
  <c r="B86" i="1"/>
  <c r="B83" i="1"/>
  <c r="C70" i="1"/>
  <c r="D70" i="1"/>
  <c r="E70" i="1"/>
  <c r="F70" i="1"/>
  <c r="G70" i="1"/>
  <c r="H70" i="1"/>
  <c r="I70" i="1"/>
  <c r="J70" i="1"/>
  <c r="K70" i="1"/>
  <c r="L70" i="1"/>
  <c r="M70" i="1"/>
  <c r="N70" i="1"/>
  <c r="O70" i="1"/>
  <c r="P70" i="1"/>
  <c r="Q70" i="1"/>
  <c r="C65" i="1"/>
  <c r="D65" i="1"/>
  <c r="E65" i="1"/>
  <c r="F65" i="1"/>
  <c r="G65" i="1"/>
  <c r="H65" i="1"/>
  <c r="I65" i="1"/>
  <c r="J65" i="1"/>
  <c r="K65" i="1"/>
  <c r="L65" i="1"/>
  <c r="M65" i="1"/>
  <c r="N65" i="1"/>
  <c r="O65" i="1"/>
  <c r="P65" i="1"/>
  <c r="Q65" i="1"/>
  <c r="C56" i="1"/>
  <c r="D56" i="1"/>
  <c r="E56" i="1"/>
  <c r="F56" i="1"/>
  <c r="G56" i="1"/>
  <c r="H56" i="1"/>
  <c r="I56" i="1"/>
  <c r="J56" i="1"/>
  <c r="K56" i="1"/>
  <c r="L56" i="1"/>
  <c r="M56" i="1"/>
  <c r="N56" i="1"/>
  <c r="O56" i="1"/>
  <c r="P56" i="1"/>
  <c r="Q56" i="1"/>
  <c r="B56" i="1"/>
  <c r="N55" i="1"/>
  <c r="N54" i="1"/>
  <c r="N53" i="1"/>
  <c r="J55" i="1"/>
  <c r="J54" i="1"/>
  <c r="J53" i="1"/>
  <c r="F55" i="1"/>
  <c r="F54" i="1"/>
  <c r="F53" i="1"/>
  <c r="B55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N33" i="1"/>
  <c r="N32" i="1"/>
  <c r="N31" i="1"/>
  <c r="N30" i="1"/>
  <c r="J33" i="1"/>
  <c r="J32" i="1"/>
  <c r="J31" i="1"/>
  <c r="J30" i="1"/>
  <c r="F33" i="1"/>
  <c r="F32" i="1"/>
  <c r="F31" i="1"/>
  <c r="F30" i="1"/>
  <c r="C34" i="1"/>
  <c r="D34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B34" i="1"/>
  <c r="B31" i="1"/>
  <c r="B32" i="1"/>
  <c r="B7" i="1" s="1"/>
  <c r="B33" i="1"/>
  <c r="B29" i="1"/>
  <c r="B30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9" i="1" s="1"/>
  <c r="N10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9" i="1" s="1"/>
  <c r="J10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B11" i="1"/>
  <c r="B9" i="1" s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10" i="1"/>
  <c r="C9" i="1"/>
  <c r="D9" i="1"/>
  <c r="E9" i="1"/>
  <c r="F9" i="1"/>
  <c r="G9" i="1"/>
  <c r="H9" i="1"/>
  <c r="I9" i="1"/>
  <c r="K9" i="1"/>
  <c r="L9" i="1"/>
  <c r="M9" i="1"/>
  <c r="O9" i="1"/>
  <c r="P9" i="1"/>
  <c r="Q9" i="1"/>
  <c r="R80" i="1" l="1"/>
  <c r="S80" i="1"/>
  <c r="R81" i="1"/>
  <c r="S81" i="1"/>
  <c r="B72" i="1" l="1"/>
  <c r="B73" i="1"/>
  <c r="B74" i="1"/>
  <c r="B75" i="1"/>
  <c r="B76" i="1"/>
  <c r="B77" i="1"/>
  <c r="B78" i="1"/>
  <c r="B79" i="1"/>
  <c r="B71" i="1"/>
  <c r="B67" i="1"/>
  <c r="B68" i="1"/>
  <c r="B69" i="1"/>
  <c r="B66" i="1"/>
  <c r="B58" i="1"/>
  <c r="B59" i="1"/>
  <c r="B60" i="1"/>
  <c r="B61" i="1"/>
  <c r="B62" i="1"/>
  <c r="B64" i="1"/>
  <c r="B57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35" i="1"/>
  <c r="B65" i="1" l="1"/>
  <c r="B70" i="1"/>
  <c r="C53" i="1" l="1"/>
  <c r="C54" i="1" l="1"/>
  <c r="B54" i="1" s="1"/>
  <c r="B53" i="1"/>
</calcChain>
</file>

<file path=xl/sharedStrings.xml><?xml version="1.0" encoding="utf-8"?>
<sst xmlns="http://schemas.openxmlformats.org/spreadsheetml/2006/main" count="399" uniqueCount="163">
  <si>
    <t>Наименование</t>
  </si>
  <si>
    <t>План на год</t>
  </si>
  <si>
    <t>Всего</t>
  </si>
  <si>
    <t>в том числе:</t>
  </si>
  <si>
    <t>ВСЕГО:</t>
  </si>
  <si>
    <t>в том числе по мероприятиям</t>
  </si>
  <si>
    <t>Создание резерва материальных ресурсов в соответствии с утвержденной номенклатурой для предупреждения и ликвидации  ЧС</t>
  </si>
  <si>
    <t>Проведение поисково-спасательных, аварийно-спасательных и других неотложных работ, иные транспортные и погрузочно-разгрузочные услуги</t>
  </si>
  <si>
    <t>МО «ГП «Рабочий поселок Искателей»</t>
  </si>
  <si>
    <t>№ п/п</t>
  </si>
  <si>
    <t>Наименование мероприятия (объекты)</t>
  </si>
  <si>
    <t>№ и дата контракта*</t>
  </si>
  <si>
    <t>Подрядчик</t>
  </si>
  <si>
    <t>Заказчик</t>
  </si>
  <si>
    <t>Срок исполнения</t>
  </si>
  <si>
    <t>Цена по контракту, руб.</t>
  </si>
  <si>
    <t>в том числе аванс по контракту, тыс. руб.</t>
  </si>
  <si>
    <t>С начала работ</t>
  </si>
  <si>
    <t>в том числе аванс с начала работ</t>
  </si>
  <si>
    <t>С начала года</t>
  </si>
  <si>
    <t>Организация обучения неработающего населения в области гражданской обороны и защиты от чрезвычайных ситуацийгражданской обороны и защиты от чрезвычайных ситуаций, в том числе:</t>
  </si>
  <si>
    <t>Организация мест массового отдыха (пляжи) населения на водных объектах</t>
  </si>
  <si>
    <t>Предупреждение и ликвидация последствий ЧС в границах поселений муниципальных образований, в том числе:</t>
  </si>
  <si>
    <t>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</si>
  <si>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Техническое обслуживание и планово-предупредительный ремонт систем видеонаблюдения в местах массового пребывания людей, расположенных на территории МО, в том числе:</t>
  </si>
  <si>
    <t xml:space="preserve"> Выплаты денежного поощрения членам добровольных народных дружин, участвующих в охране общественного порядка, в том числе:</t>
  </si>
  <si>
    <t>Отчет об использовании денежных средств в рамках исполнения мероприятий муниципальной программы "Безопасность на территории муниципального района «Заполярный район» 
на 2019-2030 годы"</t>
  </si>
  <si>
    <t>Отчет об использовании денежных средств в рамках исполнения мероприятий муниципальной программы "Безопасность на территории муниципального района «Заполярный район» на 2019-2030 годы"</t>
  </si>
  <si>
    <t>Разработка и распространение среди населения памяток (листовки),  печатных изданий, изготовление баннеров</t>
  </si>
  <si>
    <t xml:space="preserve">МО "Городское поселение "Рабочий поселок Искателей" 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</si>
  <si>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</si>
  <si>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</si>
  <si>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</si>
  <si>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</si>
  <si>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</si>
  <si>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</si>
  <si>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</si>
  <si>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</si>
  <si>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</si>
  <si>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</si>
  <si>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</si>
  <si>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</si>
  <si>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</si>
  <si>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</si>
  <si>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</si>
  <si>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</si>
  <si>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сельсовет"ЗР НАО</t>
  </si>
  <si>
    <t>Сельское поселение "Поселок Амдерма" ЗР НАО</t>
  </si>
  <si>
    <t>Поставка и монтаж мостового перехода из сборных модульных понтонов через протоку Макаровская Курья в д. Макарово Сельского поселения "Тельвисочный сельсовет" ЗР НАО</t>
  </si>
  <si>
    <t>Сельское поселение «Приморско-Куйский сельсовет» ЗР НАО</t>
  </si>
  <si>
    <t>Сельское поселение «Тельвисочный сельсовет» ЗР НАО</t>
  </si>
  <si>
    <t>Сельское поселение «Омский сельсовет» ЗР НАО</t>
  </si>
  <si>
    <t>Сельское поселение «Тиманский сельсовет» ЗР НАО</t>
  </si>
  <si>
    <t>Сельское поселение «Юшарский сельсовет» ЗР НАО</t>
  </si>
  <si>
    <t>Сельское поселение «Малоземельский сельсовет» ЗР НАО</t>
  </si>
  <si>
    <t>Сельское поселение «Великовисочный сельсовет» ЗР НАО</t>
  </si>
  <si>
    <t>Сельское поселение "Пустозерский сельсовет"  ЗР НАО</t>
  </si>
  <si>
    <t>ИП Вольский Д.В.</t>
  </si>
  <si>
    <t>Администрация Сельского поселения</t>
  </si>
  <si>
    <t>Сельское поселение  «Приморско-Куйский сельсовет» ЗР НАО</t>
  </si>
  <si>
    <t>Физ. Лица</t>
  </si>
  <si>
    <t>ГУП НАО "НКЭС"</t>
  </si>
  <si>
    <t>МО "Городское поселение "Рабочий поселок Искателей" НАО</t>
  </si>
  <si>
    <t>Поставка пожарного резервуара объемом 25 м.куб. и его установка в д. Пылемец Сельского поселения "Великовисочный сельсовет" ЗР НАО</t>
  </si>
  <si>
    <t>окружной бюджет</t>
  </si>
  <si>
    <t>районный бюджет</t>
  </si>
  <si>
    <t>внебюджетные источники</t>
  </si>
  <si>
    <t>Фактическое выполнение, тыс. руб.</t>
  </si>
  <si>
    <t>2.1</t>
  </si>
  <si>
    <t>2.2</t>
  </si>
  <si>
    <t>2.3</t>
  </si>
  <si>
    <t>2.4</t>
  </si>
  <si>
    <t>3.1</t>
  </si>
  <si>
    <t>4</t>
  </si>
  <si>
    <t>4.1</t>
  </si>
  <si>
    <t>4.2</t>
  </si>
  <si>
    <t>5</t>
  </si>
  <si>
    <t>5.1</t>
  </si>
  <si>
    <t>5.2</t>
  </si>
  <si>
    <t>6.</t>
  </si>
  <si>
    <t>4.3</t>
  </si>
  <si>
    <t>3.2</t>
  </si>
  <si>
    <t>№ 729 от 27.04.2021</t>
  </si>
  <si>
    <t>ЗАО "Джи Ти Эн Ти"</t>
  </si>
  <si>
    <t>3.3</t>
  </si>
  <si>
    <t>5.3</t>
  </si>
  <si>
    <t>4.4</t>
  </si>
  <si>
    <t>5.4</t>
  </si>
  <si>
    <t>Приобретение понтонных причалов в п. Харута Сельского поселения «Хоседа-Хардский сельсовет» ЗР НАО</t>
  </si>
  <si>
    <t>3.4</t>
  </si>
  <si>
    <t>5.5</t>
  </si>
  <si>
    <t>Проведение поисково-спасательных, аварийно-спасательных и других неотложных работ, иные транспортные и погрузочно-разгрузочные работы</t>
  </si>
  <si>
    <t>ИП Рочев П.Е.</t>
  </si>
  <si>
    <t>Сельское поселение "Юшаский сельсовет" ЗР НАО</t>
  </si>
  <si>
    <t>4.5</t>
  </si>
  <si>
    <t xml:space="preserve"> Создание резерва материальных ресурсов в соответствии с утвержденными номенклатурами и объемами для предупреждения и ликвидации  ЧС в муниципальных образованиях, в том числе:</t>
  </si>
  <si>
    <t>Строительство местной автоматизированной системы централизованного оповещения гражданской обороны муниципального района "Заполярный район" в Сельском поселении "Канинский сельсовет" ЗР НАО</t>
  </si>
  <si>
    <t>Строительство местной автоматизированной системы централизованного оповещения гражданской обороны муниципального района "Заполярный район" в Сельском поселении "Хорей-Верский сельсовет" ЗР НАО</t>
  </si>
  <si>
    <t>Создание местной автоматизированной системы централизованного оповещения гражданской обороны муниципального района "Заполярный район" в Сельском поселении "Канинский сельсовет" ЗР НАО</t>
  </si>
  <si>
    <t>Ограждение объектов ТЭК ДЭС п. Нельмин-Нос</t>
  </si>
  <si>
    <t>Ограждение объектов ТЭК ДЭС д. Андег</t>
  </si>
  <si>
    <t>Монтаж основного ограждения по периметру объектов ТЭК с дополнительным ограждением для защиты от подкопа и верхнего ограждения (противолазный козырек), в том числе:</t>
  </si>
  <si>
    <t>Устройство пожарного водоема по ул. Школьная, д. 6-А в с. Шойна Сельского поселения "Шоинский сельсовет" ЗР НАО</t>
  </si>
  <si>
    <t>Обустройство двух пожарных водоемов объемом по 72  м.куб.  в с. Коткино  Сельского поселения «Коткинский сельсовет» ЗР НАО</t>
  </si>
  <si>
    <t xml:space="preserve"> № 0184300000523000028 от 19.12.2023</t>
  </si>
  <si>
    <t>№ 20 3569 от 01.01.2024</t>
  </si>
  <si>
    <t xml:space="preserve"> № 3302/П от 29.12.2023</t>
  </si>
  <si>
    <t xml:space="preserve"> № 207/2024 от 12.01.2024</t>
  </si>
  <si>
    <t>б/н от 29.01.2024</t>
  </si>
  <si>
    <t>ИП Ложкина Т.С.</t>
  </si>
  <si>
    <t>№ 1002/2024 от 09.01.2024</t>
  </si>
  <si>
    <t>№ 13  от 01.01.2024</t>
  </si>
  <si>
    <t>№ 09 от 01.03.2024</t>
  </si>
  <si>
    <t>Постановление № 80 от 12.12.2019, табель за период с  01.01.2024 по 29.02.2024</t>
  </si>
  <si>
    <t>Постановление № 90 от 21.05.2018, табель за период с 01 по 31.01.2024, с 01 по 29.02.2024, с 01 по 18.03.2024</t>
  </si>
  <si>
    <t>1.1</t>
  </si>
  <si>
    <t>1.2</t>
  </si>
  <si>
    <t>1.3</t>
  </si>
  <si>
    <t>1.4</t>
  </si>
  <si>
    <t>1.5</t>
  </si>
  <si>
    <t>1.6</t>
  </si>
  <si>
    <t>1.7</t>
  </si>
  <si>
    <t>1.8</t>
  </si>
  <si>
    <t>2.</t>
  </si>
  <si>
    <t>3</t>
  </si>
  <si>
    <t>3.5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</si>
  <si>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</si>
  <si>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</si>
  <si>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</si>
  <si>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</si>
  <si>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</si>
  <si>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</si>
  <si>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</si>
  <si>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</si>
  <si>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</si>
  <si>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</si>
  <si>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</si>
  <si>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</si>
  <si>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</si>
  <si>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</si>
  <si>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</si>
  <si>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</si>
  <si>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</si>
  <si>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</si>
  <si>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</si>
  <si>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</si>
  <si>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</si>
  <si>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</si>
  <si>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</si>
  <si>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</si>
  <si>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</si>
  <si>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7.</t>
  </si>
  <si>
    <t>8.</t>
  </si>
  <si>
    <t>План на отчетный период</t>
  </si>
  <si>
    <t>% кассового исполнения средств районного бюджета в отчетном периоде по отношению к графе 6</t>
  </si>
  <si>
    <t>% фактического исполнения средств районного бюджета в отчетном периоде по отношению к графе 6</t>
  </si>
  <si>
    <t>по состоянию на 01 апреля 2024  года (с начала года нарастающим итогом)</t>
  </si>
  <si>
    <t>Кассовое исполнение на 01.04.2024</t>
  </si>
  <si>
    <t>Фактически освоено на 01.04.2024</t>
  </si>
  <si>
    <t>9</t>
  </si>
  <si>
    <t>10</t>
  </si>
  <si>
    <t>-</t>
  </si>
  <si>
    <t>по состоянию на 01 апреля 2024 года (с начала года нарастающим итогом)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</si>
</sst>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.0%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rgb="FF000000"/>
      <name val="Arial CYR"/>
    </font>
    <font>
      <b/>
      <sz val="1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4" fontId="5" fillId="3" borderId="8">
      <alignment horizontal="right" vertical="top" shrinkToFit="1"/>
    </xf>
  </cellStyleXfs>
  <cellXfs count="8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2" fillId="0" borderId="1" xfId="1" applyNumberFormat="1" applyFont="1" applyBorder="1"/>
    <xf numFmtId="164" fontId="2" fillId="0" borderId="1" xfId="0" applyNumberFormat="1" applyFont="1" applyBorder="1" applyAlignment="1">
      <alignment vertical="center" wrapText="1"/>
    </xf>
    <xf numFmtId="14" fontId="2" fillId="0" borderId="1" xfId="0" applyNumberFormat="1" applyFont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/>
    <xf numFmtId="164" fontId="2" fillId="0" borderId="0" xfId="0" applyNumberFormat="1" applyFont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4" fontId="3" fillId="0" borderId="1" xfId="2" applyNumberFormat="1" applyFont="1" applyFill="1" applyBorder="1" applyAlignment="1">
      <alignment horizontal="right" vertical="center" wrapText="1"/>
    </xf>
    <xf numFmtId="164" fontId="2" fillId="0" borderId="1" xfId="2" applyNumberFormat="1" applyFont="1" applyFill="1" applyBorder="1" applyAlignment="1">
      <alignment horizontal="right" vertical="center" wrapText="1"/>
    </xf>
    <xf numFmtId="165" fontId="4" fillId="0" borderId="1" xfId="0" applyNumberFormat="1" applyFont="1" applyFill="1" applyBorder="1" applyAlignment="1" applyProtection="1">
      <alignment horizontal="left" vertical="center" wrapText="1"/>
      <protection locked="0"/>
    </xf>
    <xf numFmtId="165" fontId="4" fillId="0" borderId="1" xfId="0" applyNumberFormat="1" applyFont="1" applyFill="1" applyBorder="1" applyAlignment="1">
      <alignment horizontal="left" vertical="center" wrapText="1"/>
    </xf>
    <xf numFmtId="165" fontId="4" fillId="0" borderId="1" xfId="0" applyNumberFormat="1" applyFont="1" applyBorder="1" applyAlignment="1">
      <alignment horizontal="left" vertical="center" wrapText="1"/>
    </xf>
    <xf numFmtId="165" fontId="2" fillId="2" borderId="6" xfId="2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165" fontId="2" fillId="0" borderId="0" xfId="0" applyNumberFormat="1" applyFont="1"/>
    <xf numFmtId="164" fontId="3" fillId="0" borderId="1" xfId="2" applyNumberFormat="1" applyFont="1" applyFill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left" vertical="center" wrapText="1"/>
    </xf>
    <xf numFmtId="165" fontId="6" fillId="0" borderId="4" xfId="0" applyNumberFormat="1" applyFont="1" applyBorder="1" applyAlignment="1">
      <alignment horizontal="left" vertical="center" wrapText="1"/>
    </xf>
    <xf numFmtId="165" fontId="6" fillId="0" borderId="1" xfId="0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>
      <alignment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164" fontId="3" fillId="0" borderId="0" xfId="0" applyNumberFormat="1" applyFont="1"/>
    <xf numFmtId="164" fontId="3" fillId="0" borderId="2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6" fontId="3" fillId="4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Fill="1"/>
    <xf numFmtId="0" fontId="2" fillId="0" borderId="0" xfId="0" applyFont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Fill="1"/>
    <xf numFmtId="164" fontId="3" fillId="4" borderId="1" xfId="2" applyNumberFormat="1" applyFont="1" applyFill="1" applyBorder="1" applyAlignment="1" applyProtection="1">
      <alignment horizontal="right" vertical="center" wrapText="1"/>
    </xf>
    <xf numFmtId="164" fontId="2" fillId="0" borderId="1" xfId="0" applyNumberFormat="1" applyFont="1" applyBorder="1" applyAlignment="1" applyProtection="1">
      <alignment horizontal="center" vertical="center"/>
      <protection locked="0"/>
    </xf>
    <xf numFmtId="164" fontId="3" fillId="0" borderId="1" xfId="2" applyNumberFormat="1" applyFont="1" applyFill="1" applyBorder="1" applyAlignment="1" applyProtection="1">
      <alignment horizontal="right" vertical="center" wrapText="1"/>
      <protection locked="0"/>
    </xf>
    <xf numFmtId="164" fontId="2" fillId="0" borderId="1" xfId="2" applyNumberFormat="1" applyFont="1" applyFill="1" applyBorder="1" applyAlignment="1" applyProtection="1">
      <alignment horizontal="right" vertical="center" wrapText="1"/>
      <protection locked="0"/>
    </xf>
    <xf numFmtId="164" fontId="3" fillId="0" borderId="1" xfId="0" applyNumberFormat="1" applyFont="1" applyBorder="1" applyAlignment="1" applyProtection="1">
      <alignment horizontal="center" vertical="center"/>
      <protection locked="0"/>
    </xf>
    <xf numFmtId="164" fontId="2" fillId="2" borderId="1" xfId="2" applyNumberFormat="1" applyFont="1" applyFill="1" applyBorder="1" applyAlignment="1" applyProtection="1">
      <alignment horizontal="right" vertical="center"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/>
      <protection locked="0"/>
    </xf>
    <xf numFmtId="164" fontId="3" fillId="0" borderId="0" xfId="0" applyNumberFormat="1" applyFont="1" applyAlignment="1">
      <alignment horizontal="center" wrapText="1"/>
    </xf>
    <xf numFmtId="164" fontId="3" fillId="0" borderId="7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165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65" fontId="4" fillId="0" borderId="2" xfId="0" applyNumberFormat="1" applyFont="1" applyFill="1" applyBorder="1" applyAlignment="1" applyProtection="1">
      <alignment horizontal="left" vertical="center" wrapText="1"/>
      <protection locked="0"/>
    </xf>
    <xf numFmtId="165" fontId="4" fillId="0" borderId="3" xfId="0" applyNumberFormat="1" applyFont="1" applyFill="1" applyBorder="1" applyAlignment="1" applyProtection="1">
      <alignment horizontal="left" vertical="center" wrapText="1"/>
      <protection locked="0"/>
    </xf>
  </cellXfs>
  <cellStyles count="4">
    <cellStyle name="xl64" xfId="3"/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"/>
  <sheetViews>
    <sheetView view="pageBreakPreview" zoomScale="75" zoomScaleNormal="100" zoomScaleSheetLayoutView="75" workbookViewId="0">
      <pane ySplit="8" topLeftCell="A9" activePane="bottomLeft" state="frozen"/>
      <selection pane="bottomLeft" activeCell="F86" sqref="F86"/>
    </sheetView>
  </sheetViews>
  <sheetFormatPr defaultRowHeight="15.75" x14ac:dyDescent="0.25"/>
  <cols>
    <col min="1" max="1" width="52" style="9" customWidth="1"/>
    <col min="2" max="2" width="11.7109375" style="10" customWidth="1"/>
    <col min="3" max="3" width="11.28515625" style="10" customWidth="1"/>
    <col min="4" max="4" width="13.42578125" style="10" customWidth="1"/>
    <col min="5" max="9" width="14.85546875" style="10" customWidth="1"/>
    <col min="10" max="10" width="12.140625" style="10" bestFit="1" customWidth="1"/>
    <col min="11" max="11" width="14.140625" style="10" customWidth="1"/>
    <col min="12" max="12" width="13.5703125" style="10" customWidth="1"/>
    <col min="13" max="13" width="13.140625" style="10" customWidth="1"/>
    <col min="14" max="14" width="13.42578125" style="10" customWidth="1"/>
    <col min="15" max="15" width="11.42578125" style="9" customWidth="1"/>
    <col min="16" max="16" width="12.5703125" style="9" customWidth="1"/>
    <col min="17" max="17" width="13" style="9" customWidth="1"/>
    <col min="18" max="18" width="28.28515625" style="9" customWidth="1"/>
    <col min="19" max="19" width="34.7109375" style="9" customWidth="1"/>
    <col min="20" max="16384" width="9.140625" style="9"/>
  </cols>
  <sheetData>
    <row r="1" spans="1:20" ht="37.5" customHeight="1" x14ac:dyDescent="0.25">
      <c r="A1" s="56" t="s">
        <v>26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</row>
    <row r="2" spans="1:20" x14ac:dyDescent="0.25">
      <c r="A2" s="36"/>
      <c r="B2" s="37"/>
      <c r="C2" s="37"/>
      <c r="D2" s="57" t="s">
        <v>156</v>
      </c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37"/>
      <c r="Q2" s="37"/>
      <c r="R2" s="36"/>
      <c r="S2" s="36"/>
    </row>
    <row r="3" spans="1:20" ht="31.5" customHeight="1" x14ac:dyDescent="0.25">
      <c r="A3" s="59" t="s">
        <v>0</v>
      </c>
      <c r="B3" s="64" t="s">
        <v>1</v>
      </c>
      <c r="C3" s="65"/>
      <c r="D3" s="65"/>
      <c r="E3" s="66"/>
      <c r="F3" s="64" t="s">
        <v>153</v>
      </c>
      <c r="G3" s="65"/>
      <c r="H3" s="65"/>
      <c r="I3" s="66"/>
      <c r="J3" s="61" t="s">
        <v>157</v>
      </c>
      <c r="K3" s="62"/>
      <c r="L3" s="62"/>
      <c r="M3" s="63"/>
      <c r="N3" s="61" t="s">
        <v>158</v>
      </c>
      <c r="O3" s="62"/>
      <c r="P3" s="62"/>
      <c r="Q3" s="63"/>
      <c r="R3" s="60" t="s">
        <v>154</v>
      </c>
      <c r="S3" s="58" t="s">
        <v>155</v>
      </c>
    </row>
    <row r="4" spans="1:20" ht="15.75" customHeight="1" x14ac:dyDescent="0.25">
      <c r="A4" s="59"/>
      <c r="B4" s="60" t="s">
        <v>2</v>
      </c>
      <c r="C4" s="60" t="s">
        <v>3</v>
      </c>
      <c r="D4" s="60"/>
      <c r="E4" s="38"/>
      <c r="F4" s="60" t="s">
        <v>2</v>
      </c>
      <c r="G4" s="60" t="s">
        <v>3</v>
      </c>
      <c r="H4" s="60"/>
      <c r="I4" s="38"/>
      <c r="J4" s="60" t="s">
        <v>2</v>
      </c>
      <c r="K4" s="60" t="s">
        <v>3</v>
      </c>
      <c r="L4" s="60"/>
      <c r="M4" s="39"/>
      <c r="N4" s="60" t="s">
        <v>2</v>
      </c>
      <c r="O4" s="60" t="s">
        <v>3</v>
      </c>
      <c r="P4" s="60"/>
      <c r="Q4" s="39"/>
      <c r="R4" s="60"/>
      <c r="S4" s="58"/>
    </row>
    <row r="5" spans="1:20" ht="48.75" customHeight="1" x14ac:dyDescent="0.25">
      <c r="A5" s="59"/>
      <c r="B5" s="60"/>
      <c r="C5" s="24" t="s">
        <v>64</v>
      </c>
      <c r="D5" s="24" t="s">
        <v>65</v>
      </c>
      <c r="E5" s="24" t="s">
        <v>66</v>
      </c>
      <c r="F5" s="60"/>
      <c r="G5" s="24" t="s">
        <v>64</v>
      </c>
      <c r="H5" s="24" t="s">
        <v>65</v>
      </c>
      <c r="I5" s="24" t="s">
        <v>66</v>
      </c>
      <c r="J5" s="60"/>
      <c r="K5" s="24" t="s">
        <v>64</v>
      </c>
      <c r="L5" s="24" t="s">
        <v>65</v>
      </c>
      <c r="M5" s="24" t="s">
        <v>66</v>
      </c>
      <c r="N5" s="60"/>
      <c r="O5" s="24" t="s">
        <v>64</v>
      </c>
      <c r="P5" s="24" t="s">
        <v>65</v>
      </c>
      <c r="Q5" s="24" t="s">
        <v>66</v>
      </c>
      <c r="R5" s="60"/>
      <c r="S5" s="58"/>
    </row>
    <row r="6" spans="1:20" x14ac:dyDescent="0.25">
      <c r="A6" s="25">
        <v>1</v>
      </c>
      <c r="B6" s="25">
        <v>2</v>
      </c>
      <c r="C6" s="25">
        <v>3</v>
      </c>
      <c r="D6" s="25">
        <v>4</v>
      </c>
      <c r="E6" s="25">
        <v>5</v>
      </c>
      <c r="F6" s="25">
        <v>6</v>
      </c>
      <c r="G6" s="25">
        <v>7</v>
      </c>
      <c r="H6" s="25">
        <v>8</v>
      </c>
      <c r="I6" s="25">
        <v>9</v>
      </c>
      <c r="J6" s="25">
        <v>10</v>
      </c>
      <c r="K6" s="25">
        <v>11</v>
      </c>
      <c r="L6" s="25">
        <v>12</v>
      </c>
      <c r="M6" s="25">
        <v>13</v>
      </c>
      <c r="N6" s="25">
        <v>14</v>
      </c>
      <c r="O6" s="25">
        <v>15</v>
      </c>
      <c r="P6" s="25">
        <v>16</v>
      </c>
      <c r="Q6" s="25">
        <v>17</v>
      </c>
      <c r="R6" s="25">
        <v>18</v>
      </c>
      <c r="S6" s="25">
        <v>19</v>
      </c>
    </row>
    <row r="7" spans="1:20" x14ac:dyDescent="0.25">
      <c r="A7" s="2" t="s">
        <v>4</v>
      </c>
      <c r="B7" s="49">
        <f>B9+B30+B32+B34+B53+B54+B55+B56+B65+B70+B82+B85+B86</f>
        <v>68682.700000000012</v>
      </c>
      <c r="C7" s="49">
        <f t="shared" ref="C7:Q7" si="0">C9+C30+C32+C34+C53+C54+C55+C56+C65+C70+C82+C85+C86</f>
        <v>0</v>
      </c>
      <c r="D7" s="49">
        <f t="shared" si="0"/>
        <v>68402.800000000017</v>
      </c>
      <c r="E7" s="49">
        <f t="shared" si="0"/>
        <v>279.89999999999998</v>
      </c>
      <c r="F7" s="49">
        <f t="shared" si="0"/>
        <v>1493.2</v>
      </c>
      <c r="G7" s="49">
        <f t="shared" si="0"/>
        <v>0</v>
      </c>
      <c r="H7" s="49">
        <f t="shared" si="0"/>
        <v>1493.2</v>
      </c>
      <c r="I7" s="49">
        <f t="shared" si="0"/>
        <v>0</v>
      </c>
      <c r="J7" s="49">
        <f t="shared" si="0"/>
        <v>818.5</v>
      </c>
      <c r="K7" s="49">
        <f t="shared" si="0"/>
        <v>0</v>
      </c>
      <c r="L7" s="49">
        <f t="shared" si="0"/>
        <v>818.5</v>
      </c>
      <c r="M7" s="49">
        <f t="shared" si="0"/>
        <v>0</v>
      </c>
      <c r="N7" s="49">
        <f t="shared" si="0"/>
        <v>818.5</v>
      </c>
      <c r="O7" s="49">
        <f t="shared" si="0"/>
        <v>0</v>
      </c>
      <c r="P7" s="49">
        <f t="shared" si="0"/>
        <v>818.48</v>
      </c>
      <c r="Q7" s="49">
        <f t="shared" si="0"/>
        <v>0</v>
      </c>
      <c r="R7" s="40">
        <f>J7/F7</f>
        <v>0.54815162068041789</v>
      </c>
      <c r="S7" s="40">
        <f>N7/F7</f>
        <v>0.54815162068041789</v>
      </c>
    </row>
    <row r="8" spans="1:20" x14ac:dyDescent="0.25">
      <c r="A8" s="1" t="s">
        <v>5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3"/>
      <c r="S8" s="8"/>
    </row>
    <row r="9" spans="1:20" ht="89.25" customHeight="1" x14ac:dyDescent="0.25">
      <c r="A9" s="11" t="s">
        <v>20</v>
      </c>
      <c r="B9" s="28">
        <f>SUM(B10:B28)</f>
        <v>531.80000000000007</v>
      </c>
      <c r="C9" s="28">
        <f t="shared" ref="C9:Q9" si="1">SUM(C10:C28)</f>
        <v>0</v>
      </c>
      <c r="D9" s="28">
        <f t="shared" si="1"/>
        <v>531.80000000000007</v>
      </c>
      <c r="E9" s="28">
        <f t="shared" si="1"/>
        <v>0</v>
      </c>
      <c r="F9" s="28">
        <f t="shared" si="1"/>
        <v>0</v>
      </c>
      <c r="G9" s="28">
        <f t="shared" si="1"/>
        <v>0</v>
      </c>
      <c r="H9" s="28">
        <f t="shared" si="1"/>
        <v>0</v>
      </c>
      <c r="I9" s="28">
        <f t="shared" si="1"/>
        <v>0</v>
      </c>
      <c r="J9" s="28">
        <f t="shared" si="1"/>
        <v>0</v>
      </c>
      <c r="K9" s="28">
        <f t="shared" si="1"/>
        <v>0</v>
      </c>
      <c r="L9" s="28">
        <f t="shared" si="1"/>
        <v>0</v>
      </c>
      <c r="M9" s="28">
        <f t="shared" si="1"/>
        <v>0</v>
      </c>
      <c r="N9" s="28">
        <f t="shared" si="1"/>
        <v>0</v>
      </c>
      <c r="O9" s="28">
        <f t="shared" si="1"/>
        <v>0</v>
      </c>
      <c r="P9" s="28">
        <f t="shared" si="1"/>
        <v>0</v>
      </c>
      <c r="Q9" s="28">
        <f t="shared" si="1"/>
        <v>0</v>
      </c>
      <c r="R9" s="15" t="s">
        <v>161</v>
      </c>
      <c r="S9" s="15" t="s">
        <v>161</v>
      </c>
    </row>
    <row r="10" spans="1:20" ht="33" x14ac:dyDescent="0.25">
      <c r="A10" s="26" t="s">
        <v>30</v>
      </c>
      <c r="B10" s="16">
        <f>SUM(C10:E10)</f>
        <v>13.2</v>
      </c>
      <c r="C10" s="50">
        <v>0</v>
      </c>
      <c r="D10" s="51">
        <v>13.2</v>
      </c>
      <c r="E10" s="52">
        <v>0</v>
      </c>
      <c r="F10" s="16">
        <f>SUM(G10:I10)</f>
        <v>0</v>
      </c>
      <c r="G10" s="52">
        <v>0</v>
      </c>
      <c r="H10" s="52">
        <v>0</v>
      </c>
      <c r="I10" s="52">
        <v>0</v>
      </c>
      <c r="J10" s="16">
        <f>SUM(K10:M10)</f>
        <v>0</v>
      </c>
      <c r="K10" s="50">
        <v>0</v>
      </c>
      <c r="L10" s="52">
        <v>0</v>
      </c>
      <c r="M10" s="52">
        <v>0</v>
      </c>
      <c r="N10" s="16">
        <f>SUM(O10:Q10)</f>
        <v>0</v>
      </c>
      <c r="O10" s="50">
        <v>0</v>
      </c>
      <c r="P10" s="52">
        <v>0</v>
      </c>
      <c r="Q10" s="52">
        <v>0</v>
      </c>
      <c r="R10" s="15" t="s">
        <v>161</v>
      </c>
      <c r="S10" s="15" t="s">
        <v>161</v>
      </c>
    </row>
    <row r="11" spans="1:20" ht="33" x14ac:dyDescent="0.25">
      <c r="A11" s="18" t="s">
        <v>31</v>
      </c>
      <c r="B11" s="16">
        <f t="shared" ref="B11:B33" si="2">SUM(C11:E11)</f>
        <v>66.400000000000006</v>
      </c>
      <c r="C11" s="50">
        <v>0</v>
      </c>
      <c r="D11" s="51">
        <v>66.400000000000006</v>
      </c>
      <c r="E11" s="52">
        <v>0</v>
      </c>
      <c r="F11" s="16">
        <f t="shared" ref="F11:F28" si="3">SUM(G11:I11)</f>
        <v>0</v>
      </c>
      <c r="G11" s="52">
        <v>0</v>
      </c>
      <c r="H11" s="52">
        <v>0</v>
      </c>
      <c r="I11" s="52">
        <v>0</v>
      </c>
      <c r="J11" s="16">
        <f t="shared" ref="J11:J28" si="4">SUM(K11:M11)</f>
        <v>0</v>
      </c>
      <c r="K11" s="50">
        <v>0</v>
      </c>
      <c r="L11" s="52">
        <v>0</v>
      </c>
      <c r="M11" s="52">
        <v>0</v>
      </c>
      <c r="N11" s="16">
        <f t="shared" ref="N11:N28" si="5">SUM(O11:Q11)</f>
        <v>0</v>
      </c>
      <c r="O11" s="50">
        <v>0</v>
      </c>
      <c r="P11" s="52">
        <v>0</v>
      </c>
      <c r="Q11" s="52">
        <v>0</v>
      </c>
      <c r="R11" s="15" t="s">
        <v>161</v>
      </c>
      <c r="S11" s="15" t="s">
        <v>161</v>
      </c>
    </row>
    <row r="12" spans="1:20" ht="33" x14ac:dyDescent="0.25">
      <c r="A12" s="18" t="s">
        <v>32</v>
      </c>
      <c r="B12" s="16">
        <f t="shared" si="2"/>
        <v>40.1</v>
      </c>
      <c r="C12" s="50">
        <v>0</v>
      </c>
      <c r="D12" s="51">
        <v>40.1</v>
      </c>
      <c r="E12" s="52">
        <v>0</v>
      </c>
      <c r="F12" s="16">
        <f t="shared" si="3"/>
        <v>0</v>
      </c>
      <c r="G12" s="52">
        <v>0</v>
      </c>
      <c r="H12" s="52">
        <v>0</v>
      </c>
      <c r="I12" s="52">
        <v>0</v>
      </c>
      <c r="J12" s="16">
        <f t="shared" si="4"/>
        <v>0</v>
      </c>
      <c r="K12" s="50">
        <v>0</v>
      </c>
      <c r="L12" s="52">
        <v>0</v>
      </c>
      <c r="M12" s="52">
        <v>0</v>
      </c>
      <c r="N12" s="16">
        <f t="shared" si="5"/>
        <v>0</v>
      </c>
      <c r="O12" s="50">
        <v>0</v>
      </c>
      <c r="P12" s="52">
        <v>0</v>
      </c>
      <c r="Q12" s="52">
        <v>0</v>
      </c>
      <c r="R12" s="15" t="s">
        <v>161</v>
      </c>
      <c r="S12" s="15" t="s">
        <v>161</v>
      </c>
    </row>
    <row r="13" spans="1:20" ht="33" x14ac:dyDescent="0.25">
      <c r="A13" s="18" t="s">
        <v>33</v>
      </c>
      <c r="B13" s="16">
        <f t="shared" si="2"/>
        <v>13.2</v>
      </c>
      <c r="C13" s="50">
        <v>0</v>
      </c>
      <c r="D13" s="51">
        <v>13.2</v>
      </c>
      <c r="E13" s="52">
        <v>0</v>
      </c>
      <c r="F13" s="16">
        <f t="shared" si="3"/>
        <v>0</v>
      </c>
      <c r="G13" s="52">
        <v>0</v>
      </c>
      <c r="H13" s="52">
        <v>0</v>
      </c>
      <c r="I13" s="52">
        <v>0</v>
      </c>
      <c r="J13" s="16">
        <f t="shared" si="4"/>
        <v>0</v>
      </c>
      <c r="K13" s="50">
        <v>0</v>
      </c>
      <c r="L13" s="52">
        <v>0</v>
      </c>
      <c r="M13" s="52">
        <v>0</v>
      </c>
      <c r="N13" s="16">
        <f t="shared" si="5"/>
        <v>0</v>
      </c>
      <c r="O13" s="50">
        <v>0</v>
      </c>
      <c r="P13" s="52">
        <v>0</v>
      </c>
      <c r="Q13" s="52">
        <v>0</v>
      </c>
      <c r="R13" s="15" t="s">
        <v>161</v>
      </c>
      <c r="S13" s="15" t="s">
        <v>161</v>
      </c>
      <c r="T13" s="10"/>
    </row>
    <row r="14" spans="1:20" ht="33" x14ac:dyDescent="0.25">
      <c r="A14" s="18" t="s">
        <v>34</v>
      </c>
      <c r="B14" s="16">
        <f t="shared" si="2"/>
        <v>13.2</v>
      </c>
      <c r="C14" s="50">
        <v>0</v>
      </c>
      <c r="D14" s="51">
        <v>13.2</v>
      </c>
      <c r="E14" s="52">
        <v>0</v>
      </c>
      <c r="F14" s="16">
        <f t="shared" si="3"/>
        <v>0</v>
      </c>
      <c r="G14" s="52">
        <v>0</v>
      </c>
      <c r="H14" s="52">
        <v>0</v>
      </c>
      <c r="I14" s="52">
        <v>0</v>
      </c>
      <c r="J14" s="16">
        <f t="shared" si="4"/>
        <v>0</v>
      </c>
      <c r="K14" s="50">
        <v>0</v>
      </c>
      <c r="L14" s="52">
        <v>0</v>
      </c>
      <c r="M14" s="52">
        <v>0</v>
      </c>
      <c r="N14" s="16">
        <f t="shared" si="5"/>
        <v>0</v>
      </c>
      <c r="O14" s="50">
        <v>0</v>
      </c>
      <c r="P14" s="52">
        <v>0</v>
      </c>
      <c r="Q14" s="52">
        <v>0</v>
      </c>
      <c r="R14" s="15" t="s">
        <v>161</v>
      </c>
      <c r="S14" s="15" t="s">
        <v>161</v>
      </c>
      <c r="T14" s="10"/>
    </row>
    <row r="15" spans="1:20" ht="33" x14ac:dyDescent="0.25">
      <c r="A15" s="18" t="s">
        <v>35</v>
      </c>
      <c r="B15" s="16">
        <f t="shared" si="2"/>
        <v>13.2</v>
      </c>
      <c r="C15" s="50">
        <v>0</v>
      </c>
      <c r="D15" s="51">
        <v>13.2</v>
      </c>
      <c r="E15" s="52">
        <v>0</v>
      </c>
      <c r="F15" s="16">
        <f t="shared" si="3"/>
        <v>0</v>
      </c>
      <c r="G15" s="52">
        <v>0</v>
      </c>
      <c r="H15" s="52">
        <v>0</v>
      </c>
      <c r="I15" s="52">
        <v>0</v>
      </c>
      <c r="J15" s="16">
        <f t="shared" si="4"/>
        <v>0</v>
      </c>
      <c r="K15" s="50">
        <v>0</v>
      </c>
      <c r="L15" s="52">
        <v>0</v>
      </c>
      <c r="M15" s="52">
        <v>0</v>
      </c>
      <c r="N15" s="16">
        <f t="shared" si="5"/>
        <v>0</v>
      </c>
      <c r="O15" s="50">
        <v>0</v>
      </c>
      <c r="P15" s="52">
        <v>0</v>
      </c>
      <c r="Q15" s="52">
        <v>0</v>
      </c>
      <c r="R15" s="15" t="s">
        <v>161</v>
      </c>
      <c r="S15" s="15" t="s">
        <v>161</v>
      </c>
      <c r="T15" s="10"/>
    </row>
    <row r="16" spans="1:20" ht="33" x14ac:dyDescent="0.25">
      <c r="A16" s="18" t="s">
        <v>36</v>
      </c>
      <c r="B16" s="16">
        <f t="shared" si="2"/>
        <v>13.2</v>
      </c>
      <c r="C16" s="50">
        <v>0</v>
      </c>
      <c r="D16" s="51">
        <v>13.2</v>
      </c>
      <c r="E16" s="52">
        <v>0</v>
      </c>
      <c r="F16" s="16">
        <f t="shared" si="3"/>
        <v>0</v>
      </c>
      <c r="G16" s="52">
        <v>0</v>
      </c>
      <c r="H16" s="52">
        <v>0</v>
      </c>
      <c r="I16" s="52">
        <v>0</v>
      </c>
      <c r="J16" s="16">
        <f t="shared" si="4"/>
        <v>0</v>
      </c>
      <c r="K16" s="50">
        <v>0</v>
      </c>
      <c r="L16" s="52">
        <v>0</v>
      </c>
      <c r="M16" s="52">
        <v>0</v>
      </c>
      <c r="N16" s="16">
        <f t="shared" si="5"/>
        <v>0</v>
      </c>
      <c r="O16" s="50">
        <v>0</v>
      </c>
      <c r="P16" s="52">
        <v>0</v>
      </c>
      <c r="Q16" s="52">
        <v>0</v>
      </c>
      <c r="R16" s="15" t="s">
        <v>161</v>
      </c>
      <c r="S16" s="15" t="s">
        <v>161</v>
      </c>
      <c r="T16" s="10"/>
    </row>
    <row r="17" spans="1:20" ht="33" x14ac:dyDescent="0.25">
      <c r="A17" s="18" t="s">
        <v>37</v>
      </c>
      <c r="B17" s="16">
        <f t="shared" si="2"/>
        <v>40.1</v>
      </c>
      <c r="C17" s="50">
        <v>0</v>
      </c>
      <c r="D17" s="51">
        <v>40.1</v>
      </c>
      <c r="E17" s="52">
        <v>0</v>
      </c>
      <c r="F17" s="16">
        <f t="shared" si="3"/>
        <v>0</v>
      </c>
      <c r="G17" s="52">
        <v>0</v>
      </c>
      <c r="H17" s="52">
        <v>0</v>
      </c>
      <c r="I17" s="52">
        <v>0</v>
      </c>
      <c r="J17" s="16">
        <f t="shared" si="4"/>
        <v>0</v>
      </c>
      <c r="K17" s="50">
        <v>0</v>
      </c>
      <c r="L17" s="52">
        <v>0</v>
      </c>
      <c r="M17" s="52">
        <v>0</v>
      </c>
      <c r="N17" s="16">
        <f t="shared" si="5"/>
        <v>0</v>
      </c>
      <c r="O17" s="50">
        <v>0</v>
      </c>
      <c r="P17" s="52">
        <v>0</v>
      </c>
      <c r="Q17" s="52">
        <v>0</v>
      </c>
      <c r="R17" s="15" t="s">
        <v>161</v>
      </c>
      <c r="S17" s="15" t="s">
        <v>161</v>
      </c>
      <c r="T17" s="10"/>
    </row>
    <row r="18" spans="1:20" ht="33" x14ac:dyDescent="0.25">
      <c r="A18" s="18" t="s">
        <v>38</v>
      </c>
      <c r="B18" s="16">
        <f t="shared" si="2"/>
        <v>53.2</v>
      </c>
      <c r="C18" s="50">
        <v>0</v>
      </c>
      <c r="D18" s="51">
        <v>53.2</v>
      </c>
      <c r="E18" s="52">
        <v>0</v>
      </c>
      <c r="F18" s="16">
        <f t="shared" si="3"/>
        <v>0</v>
      </c>
      <c r="G18" s="52">
        <v>0</v>
      </c>
      <c r="H18" s="52">
        <v>0</v>
      </c>
      <c r="I18" s="52">
        <v>0</v>
      </c>
      <c r="J18" s="16">
        <f t="shared" si="4"/>
        <v>0</v>
      </c>
      <c r="K18" s="50">
        <v>0</v>
      </c>
      <c r="L18" s="52">
        <v>0</v>
      </c>
      <c r="M18" s="52">
        <v>0</v>
      </c>
      <c r="N18" s="16">
        <f t="shared" si="5"/>
        <v>0</v>
      </c>
      <c r="O18" s="50">
        <v>0</v>
      </c>
      <c r="P18" s="52">
        <v>0</v>
      </c>
      <c r="Q18" s="52">
        <v>0</v>
      </c>
      <c r="R18" s="15" t="s">
        <v>161</v>
      </c>
      <c r="S18" s="15" t="s">
        <v>161</v>
      </c>
      <c r="T18" s="10"/>
    </row>
    <row r="19" spans="1:20" ht="33" x14ac:dyDescent="0.25">
      <c r="A19" s="19" t="s">
        <v>39</v>
      </c>
      <c r="B19" s="16">
        <f t="shared" si="2"/>
        <v>53.2</v>
      </c>
      <c r="C19" s="50">
        <v>0</v>
      </c>
      <c r="D19" s="51">
        <v>53.2</v>
      </c>
      <c r="E19" s="52">
        <v>0</v>
      </c>
      <c r="F19" s="16">
        <f t="shared" si="3"/>
        <v>0</v>
      </c>
      <c r="G19" s="52">
        <v>0</v>
      </c>
      <c r="H19" s="52">
        <v>0</v>
      </c>
      <c r="I19" s="52">
        <v>0</v>
      </c>
      <c r="J19" s="16">
        <f t="shared" si="4"/>
        <v>0</v>
      </c>
      <c r="K19" s="50">
        <v>0</v>
      </c>
      <c r="L19" s="52">
        <v>0</v>
      </c>
      <c r="M19" s="52">
        <v>0</v>
      </c>
      <c r="N19" s="16">
        <f t="shared" si="5"/>
        <v>0</v>
      </c>
      <c r="O19" s="50">
        <v>0</v>
      </c>
      <c r="P19" s="52">
        <v>0</v>
      </c>
      <c r="Q19" s="52">
        <v>0</v>
      </c>
      <c r="R19" s="15" t="s">
        <v>161</v>
      </c>
      <c r="S19" s="15" t="s">
        <v>161</v>
      </c>
      <c r="T19" s="10"/>
    </row>
    <row r="20" spans="1:20" ht="33" x14ac:dyDescent="0.25">
      <c r="A20" s="18" t="s">
        <v>40</v>
      </c>
      <c r="B20" s="16">
        <f t="shared" si="2"/>
        <v>40.1</v>
      </c>
      <c r="C20" s="50">
        <v>0</v>
      </c>
      <c r="D20" s="51">
        <v>40.1</v>
      </c>
      <c r="E20" s="52">
        <v>0</v>
      </c>
      <c r="F20" s="16">
        <f t="shared" si="3"/>
        <v>0</v>
      </c>
      <c r="G20" s="52">
        <v>0</v>
      </c>
      <c r="H20" s="52">
        <v>0</v>
      </c>
      <c r="I20" s="52">
        <v>0</v>
      </c>
      <c r="J20" s="16">
        <f t="shared" si="4"/>
        <v>0</v>
      </c>
      <c r="K20" s="50">
        <v>0</v>
      </c>
      <c r="L20" s="52">
        <v>0</v>
      </c>
      <c r="M20" s="52">
        <v>0</v>
      </c>
      <c r="N20" s="16">
        <f t="shared" si="5"/>
        <v>0</v>
      </c>
      <c r="O20" s="50">
        <v>0</v>
      </c>
      <c r="P20" s="52">
        <v>0</v>
      </c>
      <c r="Q20" s="52">
        <v>0</v>
      </c>
      <c r="R20" s="15" t="s">
        <v>161</v>
      </c>
      <c r="S20" s="15" t="s">
        <v>161</v>
      </c>
      <c r="T20" s="10"/>
    </row>
    <row r="21" spans="1:20" ht="33" x14ac:dyDescent="0.25">
      <c r="A21" s="18" t="s">
        <v>41</v>
      </c>
      <c r="B21" s="16">
        <f t="shared" si="2"/>
        <v>40.1</v>
      </c>
      <c r="C21" s="50">
        <v>0</v>
      </c>
      <c r="D21" s="51">
        <v>40.1</v>
      </c>
      <c r="E21" s="52">
        <v>0</v>
      </c>
      <c r="F21" s="16">
        <f t="shared" si="3"/>
        <v>0</v>
      </c>
      <c r="G21" s="52">
        <v>0</v>
      </c>
      <c r="H21" s="52">
        <v>0</v>
      </c>
      <c r="I21" s="52">
        <v>0</v>
      </c>
      <c r="J21" s="16">
        <f t="shared" si="4"/>
        <v>0</v>
      </c>
      <c r="K21" s="50">
        <v>0</v>
      </c>
      <c r="L21" s="52">
        <v>0</v>
      </c>
      <c r="M21" s="52">
        <v>0</v>
      </c>
      <c r="N21" s="16">
        <f t="shared" si="5"/>
        <v>0</v>
      </c>
      <c r="O21" s="50">
        <v>0</v>
      </c>
      <c r="P21" s="52">
        <v>0</v>
      </c>
      <c r="Q21" s="52">
        <v>0</v>
      </c>
      <c r="R21" s="15" t="s">
        <v>161</v>
      </c>
      <c r="S21" s="15" t="s">
        <v>161</v>
      </c>
      <c r="T21" s="10"/>
    </row>
    <row r="22" spans="1:20" ht="33" x14ac:dyDescent="0.25">
      <c r="A22" s="18" t="s">
        <v>42</v>
      </c>
      <c r="B22" s="16">
        <f t="shared" si="2"/>
        <v>26.6</v>
      </c>
      <c r="C22" s="50">
        <v>0</v>
      </c>
      <c r="D22" s="51">
        <v>26.6</v>
      </c>
      <c r="E22" s="52">
        <v>0</v>
      </c>
      <c r="F22" s="16">
        <f t="shared" si="3"/>
        <v>0</v>
      </c>
      <c r="G22" s="52">
        <v>0</v>
      </c>
      <c r="H22" s="52">
        <v>0</v>
      </c>
      <c r="I22" s="52">
        <v>0</v>
      </c>
      <c r="J22" s="16">
        <f t="shared" si="4"/>
        <v>0</v>
      </c>
      <c r="K22" s="50">
        <v>0</v>
      </c>
      <c r="L22" s="52">
        <v>0</v>
      </c>
      <c r="M22" s="52">
        <v>0</v>
      </c>
      <c r="N22" s="16">
        <f t="shared" si="5"/>
        <v>0</v>
      </c>
      <c r="O22" s="50">
        <v>0</v>
      </c>
      <c r="P22" s="52">
        <v>0</v>
      </c>
      <c r="Q22" s="52">
        <v>0</v>
      </c>
      <c r="R22" s="15" t="s">
        <v>161</v>
      </c>
      <c r="S22" s="15" t="s">
        <v>161</v>
      </c>
      <c r="T22" s="10"/>
    </row>
    <row r="23" spans="1:20" ht="33" x14ac:dyDescent="0.25">
      <c r="A23" s="18" t="s">
        <v>43</v>
      </c>
      <c r="B23" s="16">
        <f t="shared" si="2"/>
        <v>13.2</v>
      </c>
      <c r="C23" s="50">
        <v>0</v>
      </c>
      <c r="D23" s="51">
        <v>13.2</v>
      </c>
      <c r="E23" s="52">
        <v>0</v>
      </c>
      <c r="F23" s="16">
        <f t="shared" si="3"/>
        <v>0</v>
      </c>
      <c r="G23" s="52">
        <v>0</v>
      </c>
      <c r="H23" s="52">
        <v>0</v>
      </c>
      <c r="I23" s="52">
        <v>0</v>
      </c>
      <c r="J23" s="16">
        <f t="shared" si="4"/>
        <v>0</v>
      </c>
      <c r="K23" s="50">
        <v>0</v>
      </c>
      <c r="L23" s="52">
        <v>0</v>
      </c>
      <c r="M23" s="52">
        <v>0</v>
      </c>
      <c r="N23" s="16">
        <f t="shared" si="5"/>
        <v>0</v>
      </c>
      <c r="O23" s="50">
        <v>0</v>
      </c>
      <c r="P23" s="52">
        <v>0</v>
      </c>
      <c r="Q23" s="52">
        <v>0</v>
      </c>
      <c r="R23" s="15" t="s">
        <v>161</v>
      </c>
      <c r="S23" s="15" t="s">
        <v>161</v>
      </c>
      <c r="T23" s="10"/>
    </row>
    <row r="24" spans="1:20" ht="33" x14ac:dyDescent="0.25">
      <c r="A24" s="18" t="s">
        <v>44</v>
      </c>
      <c r="B24" s="16">
        <f t="shared" si="2"/>
        <v>13.2</v>
      </c>
      <c r="C24" s="50">
        <v>0</v>
      </c>
      <c r="D24" s="51">
        <v>13.2</v>
      </c>
      <c r="E24" s="52">
        <v>0</v>
      </c>
      <c r="F24" s="16">
        <f t="shared" si="3"/>
        <v>0</v>
      </c>
      <c r="G24" s="52">
        <v>0</v>
      </c>
      <c r="H24" s="52">
        <v>0</v>
      </c>
      <c r="I24" s="52">
        <v>0</v>
      </c>
      <c r="J24" s="16">
        <f t="shared" si="4"/>
        <v>0</v>
      </c>
      <c r="K24" s="50">
        <v>0</v>
      </c>
      <c r="L24" s="52">
        <v>0</v>
      </c>
      <c r="M24" s="52">
        <v>0</v>
      </c>
      <c r="N24" s="16">
        <f t="shared" si="5"/>
        <v>0</v>
      </c>
      <c r="O24" s="50">
        <v>0</v>
      </c>
      <c r="P24" s="52">
        <v>0</v>
      </c>
      <c r="Q24" s="52">
        <v>0</v>
      </c>
      <c r="R24" s="15" t="s">
        <v>161</v>
      </c>
      <c r="S24" s="15" t="s">
        <v>161</v>
      </c>
      <c r="T24" s="10"/>
    </row>
    <row r="25" spans="1:20" ht="33" x14ac:dyDescent="0.25">
      <c r="A25" s="18" t="s">
        <v>45</v>
      </c>
      <c r="B25" s="16">
        <f t="shared" si="2"/>
        <v>26.6</v>
      </c>
      <c r="C25" s="50">
        <v>0</v>
      </c>
      <c r="D25" s="51">
        <v>26.6</v>
      </c>
      <c r="E25" s="52">
        <v>0</v>
      </c>
      <c r="F25" s="16">
        <f t="shared" si="3"/>
        <v>0</v>
      </c>
      <c r="G25" s="52">
        <v>0</v>
      </c>
      <c r="H25" s="52">
        <v>0</v>
      </c>
      <c r="I25" s="52">
        <v>0</v>
      </c>
      <c r="J25" s="16">
        <f t="shared" si="4"/>
        <v>0</v>
      </c>
      <c r="K25" s="50">
        <v>0</v>
      </c>
      <c r="L25" s="52">
        <v>0</v>
      </c>
      <c r="M25" s="52">
        <v>0</v>
      </c>
      <c r="N25" s="16">
        <f t="shared" si="5"/>
        <v>0</v>
      </c>
      <c r="O25" s="50">
        <v>0</v>
      </c>
      <c r="P25" s="52">
        <v>0</v>
      </c>
      <c r="Q25" s="52">
        <v>0</v>
      </c>
      <c r="R25" s="15" t="s">
        <v>161</v>
      </c>
      <c r="S25" s="15" t="s">
        <v>161</v>
      </c>
      <c r="T25" s="10"/>
    </row>
    <row r="26" spans="1:20" ht="33" x14ac:dyDescent="0.25">
      <c r="A26" s="18" t="s">
        <v>46</v>
      </c>
      <c r="B26" s="16">
        <f t="shared" si="2"/>
        <v>26.6</v>
      </c>
      <c r="C26" s="50">
        <v>0</v>
      </c>
      <c r="D26" s="51">
        <v>26.6</v>
      </c>
      <c r="E26" s="52">
        <v>0</v>
      </c>
      <c r="F26" s="16">
        <f t="shared" si="3"/>
        <v>0</v>
      </c>
      <c r="G26" s="52">
        <v>0</v>
      </c>
      <c r="H26" s="52">
        <v>0</v>
      </c>
      <c r="I26" s="52">
        <v>0</v>
      </c>
      <c r="J26" s="16">
        <f t="shared" si="4"/>
        <v>0</v>
      </c>
      <c r="K26" s="50">
        <v>0</v>
      </c>
      <c r="L26" s="52">
        <v>0</v>
      </c>
      <c r="M26" s="52">
        <v>0</v>
      </c>
      <c r="N26" s="16">
        <f t="shared" si="5"/>
        <v>0</v>
      </c>
      <c r="O26" s="50">
        <v>0</v>
      </c>
      <c r="P26" s="52">
        <v>0</v>
      </c>
      <c r="Q26" s="52">
        <v>0</v>
      </c>
      <c r="R26" s="15" t="s">
        <v>161</v>
      </c>
      <c r="S26" s="15" t="s">
        <v>161</v>
      </c>
      <c r="T26" s="10"/>
    </row>
    <row r="27" spans="1:20" ht="33" x14ac:dyDescent="0.25">
      <c r="A27" s="19" t="s">
        <v>47</v>
      </c>
      <c r="B27" s="16">
        <f t="shared" si="2"/>
        <v>13.2</v>
      </c>
      <c r="C27" s="50">
        <v>0</v>
      </c>
      <c r="D27" s="51">
        <v>13.2</v>
      </c>
      <c r="E27" s="52">
        <v>0</v>
      </c>
      <c r="F27" s="16">
        <f t="shared" si="3"/>
        <v>0</v>
      </c>
      <c r="G27" s="52">
        <v>0</v>
      </c>
      <c r="H27" s="52">
        <v>0</v>
      </c>
      <c r="I27" s="52">
        <v>0</v>
      </c>
      <c r="J27" s="16">
        <f t="shared" si="4"/>
        <v>0</v>
      </c>
      <c r="K27" s="50">
        <v>0</v>
      </c>
      <c r="L27" s="52">
        <v>0</v>
      </c>
      <c r="M27" s="52">
        <v>0</v>
      </c>
      <c r="N27" s="16">
        <f t="shared" si="5"/>
        <v>0</v>
      </c>
      <c r="O27" s="50">
        <v>0</v>
      </c>
      <c r="P27" s="52">
        <v>0</v>
      </c>
      <c r="Q27" s="52">
        <v>0</v>
      </c>
      <c r="R27" s="15" t="s">
        <v>161</v>
      </c>
      <c r="S27" s="15" t="s">
        <v>161</v>
      </c>
    </row>
    <row r="28" spans="1:20" ht="33" x14ac:dyDescent="0.25">
      <c r="A28" s="19" t="s">
        <v>29</v>
      </c>
      <c r="B28" s="16">
        <f t="shared" si="2"/>
        <v>13.2</v>
      </c>
      <c r="C28" s="50">
        <v>0</v>
      </c>
      <c r="D28" s="51">
        <v>13.2</v>
      </c>
      <c r="E28" s="52">
        <v>0</v>
      </c>
      <c r="F28" s="16">
        <f t="shared" si="3"/>
        <v>0</v>
      </c>
      <c r="G28" s="52">
        <v>0</v>
      </c>
      <c r="H28" s="52">
        <v>0</v>
      </c>
      <c r="I28" s="52">
        <v>0</v>
      </c>
      <c r="J28" s="16">
        <f t="shared" si="4"/>
        <v>0</v>
      </c>
      <c r="K28" s="50">
        <v>0</v>
      </c>
      <c r="L28" s="52">
        <v>0</v>
      </c>
      <c r="M28" s="52">
        <v>0</v>
      </c>
      <c r="N28" s="16">
        <f t="shared" si="5"/>
        <v>0</v>
      </c>
      <c r="O28" s="50">
        <v>0</v>
      </c>
      <c r="P28" s="52">
        <v>0</v>
      </c>
      <c r="Q28" s="52">
        <v>0</v>
      </c>
      <c r="R28" s="15" t="s">
        <v>161</v>
      </c>
      <c r="S28" s="15" t="s">
        <v>161</v>
      </c>
    </row>
    <row r="29" spans="1:20" ht="69" hidden="1" customHeight="1" x14ac:dyDescent="0.25">
      <c r="A29" s="29" t="s">
        <v>28</v>
      </c>
      <c r="B29" s="16">
        <f t="shared" si="2"/>
        <v>0</v>
      </c>
      <c r="C29" s="7">
        <v>0</v>
      </c>
      <c r="D29" s="16">
        <v>0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6">
        <v>0</v>
      </c>
      <c r="K29" s="7">
        <v>0</v>
      </c>
      <c r="L29" s="7">
        <v>0</v>
      </c>
      <c r="M29" s="17">
        <v>0</v>
      </c>
      <c r="N29" s="16">
        <v>0</v>
      </c>
      <c r="O29" s="7">
        <v>0</v>
      </c>
      <c r="P29" s="7">
        <v>0</v>
      </c>
      <c r="Q29" s="16">
        <v>0</v>
      </c>
      <c r="R29" s="15" t="s">
        <v>161</v>
      </c>
      <c r="S29" s="15" t="s">
        <v>161</v>
      </c>
    </row>
    <row r="30" spans="1:20" ht="31.5" x14ac:dyDescent="0.25">
      <c r="A30" s="11" t="s">
        <v>21</v>
      </c>
      <c r="B30" s="16">
        <f t="shared" si="2"/>
        <v>1690</v>
      </c>
      <c r="C30" s="53">
        <v>0</v>
      </c>
      <c r="D30" s="51">
        <v>1690</v>
      </c>
      <c r="E30" s="51">
        <v>0</v>
      </c>
      <c r="F30" s="16">
        <f t="shared" ref="F30:F33" si="6">SUM(G30:I30)</f>
        <v>0</v>
      </c>
      <c r="G30" s="51">
        <v>0</v>
      </c>
      <c r="H30" s="51">
        <v>0</v>
      </c>
      <c r="I30" s="51">
        <v>0</v>
      </c>
      <c r="J30" s="16">
        <f t="shared" ref="J30:J33" si="7">SUM(K30:M30)</f>
        <v>0</v>
      </c>
      <c r="K30" s="53">
        <v>0</v>
      </c>
      <c r="L30" s="53">
        <v>0</v>
      </c>
      <c r="M30" s="51">
        <v>0</v>
      </c>
      <c r="N30" s="16">
        <f t="shared" ref="N30:N33" si="8">SUM(O30:Q30)</f>
        <v>0</v>
      </c>
      <c r="O30" s="53">
        <v>0</v>
      </c>
      <c r="P30" s="53">
        <v>0</v>
      </c>
      <c r="Q30" s="51">
        <v>0</v>
      </c>
      <c r="R30" s="15" t="s">
        <v>161</v>
      </c>
      <c r="S30" s="15" t="s">
        <v>161</v>
      </c>
    </row>
    <row r="31" spans="1:20" ht="82.5" hidden="1" x14ac:dyDescent="0.25">
      <c r="A31" s="30" t="s">
        <v>48</v>
      </c>
      <c r="B31" s="16">
        <f t="shared" si="2"/>
        <v>733.6</v>
      </c>
      <c r="C31" s="53">
        <v>0</v>
      </c>
      <c r="D31" s="51">
        <v>733.6</v>
      </c>
      <c r="E31" s="51">
        <v>0</v>
      </c>
      <c r="F31" s="16">
        <f t="shared" si="6"/>
        <v>0</v>
      </c>
      <c r="G31" s="51">
        <v>0</v>
      </c>
      <c r="H31" s="51">
        <v>0</v>
      </c>
      <c r="I31" s="51">
        <v>0</v>
      </c>
      <c r="J31" s="16">
        <f t="shared" si="7"/>
        <v>0</v>
      </c>
      <c r="K31" s="53">
        <v>0</v>
      </c>
      <c r="L31" s="53">
        <v>0</v>
      </c>
      <c r="M31" s="51">
        <v>0</v>
      </c>
      <c r="N31" s="16">
        <f t="shared" si="8"/>
        <v>0</v>
      </c>
      <c r="O31" s="53">
        <v>0</v>
      </c>
      <c r="P31" s="53">
        <v>0</v>
      </c>
      <c r="Q31" s="51">
        <v>0</v>
      </c>
      <c r="R31" s="15" t="s">
        <v>161</v>
      </c>
      <c r="S31" s="15" t="s">
        <v>161</v>
      </c>
    </row>
    <row r="32" spans="1:20" ht="78.75" x14ac:dyDescent="0.25">
      <c r="A32" s="11" t="s">
        <v>95</v>
      </c>
      <c r="B32" s="16">
        <f t="shared" si="2"/>
        <v>1155.3</v>
      </c>
      <c r="C32" s="53">
        <v>0</v>
      </c>
      <c r="D32" s="53">
        <v>1155.3</v>
      </c>
      <c r="E32" s="53">
        <v>0</v>
      </c>
      <c r="F32" s="16">
        <f t="shared" si="6"/>
        <v>0</v>
      </c>
      <c r="G32" s="53">
        <v>0</v>
      </c>
      <c r="H32" s="53">
        <v>0</v>
      </c>
      <c r="I32" s="53">
        <v>0</v>
      </c>
      <c r="J32" s="16">
        <f t="shared" si="7"/>
        <v>0</v>
      </c>
      <c r="K32" s="53">
        <v>0</v>
      </c>
      <c r="L32" s="53">
        <v>0</v>
      </c>
      <c r="M32" s="53">
        <v>0</v>
      </c>
      <c r="N32" s="16">
        <f t="shared" si="8"/>
        <v>0</v>
      </c>
      <c r="O32" s="53">
        <v>0</v>
      </c>
      <c r="P32" s="53">
        <v>0</v>
      </c>
      <c r="Q32" s="53">
        <v>0</v>
      </c>
      <c r="R32" s="15" t="s">
        <v>161</v>
      </c>
      <c r="S32" s="15" t="s">
        <v>161</v>
      </c>
      <c r="T32" s="10"/>
    </row>
    <row r="33" spans="1:20" ht="31.5" x14ac:dyDescent="0.25">
      <c r="A33" s="11" t="s">
        <v>30</v>
      </c>
      <c r="B33" s="16">
        <f t="shared" si="2"/>
        <v>1155.3</v>
      </c>
      <c r="C33" s="53">
        <v>0</v>
      </c>
      <c r="D33" s="53">
        <v>1155.3</v>
      </c>
      <c r="E33" s="53">
        <v>0</v>
      </c>
      <c r="F33" s="16">
        <f t="shared" si="6"/>
        <v>0</v>
      </c>
      <c r="G33" s="53">
        <v>0</v>
      </c>
      <c r="H33" s="53">
        <v>0</v>
      </c>
      <c r="I33" s="53">
        <v>0</v>
      </c>
      <c r="J33" s="16">
        <f t="shared" si="7"/>
        <v>0</v>
      </c>
      <c r="K33" s="53">
        <v>0</v>
      </c>
      <c r="L33" s="53">
        <v>0</v>
      </c>
      <c r="M33" s="53">
        <v>0</v>
      </c>
      <c r="N33" s="16">
        <f t="shared" si="8"/>
        <v>0</v>
      </c>
      <c r="O33" s="53">
        <v>0</v>
      </c>
      <c r="P33" s="53">
        <v>0</v>
      </c>
      <c r="Q33" s="53">
        <v>0</v>
      </c>
      <c r="R33" s="15" t="s">
        <v>161</v>
      </c>
      <c r="S33" s="15" t="s">
        <v>161</v>
      </c>
      <c r="T33" s="10"/>
    </row>
    <row r="34" spans="1:20" ht="47.25" x14ac:dyDescent="0.25">
      <c r="A34" s="11" t="s">
        <v>22</v>
      </c>
      <c r="B34" s="16">
        <f>SUM(B35:B52)</f>
        <v>11596.7</v>
      </c>
      <c r="C34" s="16">
        <f t="shared" ref="C34:Q34" si="9">SUM(C35:C52)</f>
        <v>0</v>
      </c>
      <c r="D34" s="16">
        <f t="shared" si="9"/>
        <v>11596.7</v>
      </c>
      <c r="E34" s="16">
        <f t="shared" si="9"/>
        <v>0</v>
      </c>
      <c r="F34" s="16">
        <f t="shared" si="9"/>
        <v>180.3</v>
      </c>
      <c r="G34" s="16">
        <f t="shared" si="9"/>
        <v>0</v>
      </c>
      <c r="H34" s="16">
        <f t="shared" si="9"/>
        <v>180.3</v>
      </c>
      <c r="I34" s="16">
        <f t="shared" si="9"/>
        <v>0</v>
      </c>
      <c r="J34" s="16">
        <f t="shared" si="9"/>
        <v>180.2</v>
      </c>
      <c r="K34" s="16">
        <f t="shared" si="9"/>
        <v>0</v>
      </c>
      <c r="L34" s="16">
        <f t="shared" si="9"/>
        <v>180.2</v>
      </c>
      <c r="M34" s="16">
        <f t="shared" si="9"/>
        <v>0</v>
      </c>
      <c r="N34" s="16">
        <f t="shared" si="9"/>
        <v>180.2</v>
      </c>
      <c r="O34" s="16">
        <f t="shared" si="9"/>
        <v>0</v>
      </c>
      <c r="P34" s="16">
        <f t="shared" si="9"/>
        <v>180.2</v>
      </c>
      <c r="Q34" s="16">
        <f t="shared" si="9"/>
        <v>0</v>
      </c>
      <c r="R34" s="14">
        <f>J34/F34</f>
        <v>0.99944536882972812</v>
      </c>
      <c r="S34" s="14">
        <f>N34/F34</f>
        <v>0.99944536882972812</v>
      </c>
    </row>
    <row r="35" spans="1:20" ht="33" x14ac:dyDescent="0.25">
      <c r="A35" s="26" t="s">
        <v>30</v>
      </c>
      <c r="B35" s="16">
        <f t="shared" ref="B35:B79" si="10">SUM(C35:E35)</f>
        <v>9140.1</v>
      </c>
      <c r="C35" s="50">
        <v>0</v>
      </c>
      <c r="D35" s="52">
        <v>9140.1</v>
      </c>
      <c r="E35" s="52">
        <v>0</v>
      </c>
      <c r="F35" s="16">
        <f t="shared" ref="F35:F55" si="11">SUM(G35:I35)</f>
        <v>0</v>
      </c>
      <c r="G35" s="52">
        <v>0</v>
      </c>
      <c r="H35" s="52">
        <v>0</v>
      </c>
      <c r="I35" s="52">
        <v>0</v>
      </c>
      <c r="J35" s="16">
        <f t="shared" ref="J35:J55" si="12">SUM(K35:M35)</f>
        <v>0</v>
      </c>
      <c r="K35" s="50">
        <v>0</v>
      </c>
      <c r="L35" s="52">
        <v>0</v>
      </c>
      <c r="M35" s="52">
        <v>0</v>
      </c>
      <c r="N35" s="16">
        <f t="shared" ref="N35:N55" si="13">SUM(O35:Q35)</f>
        <v>0</v>
      </c>
      <c r="O35" s="50">
        <v>0</v>
      </c>
      <c r="P35" s="52">
        <v>0</v>
      </c>
      <c r="Q35" s="52">
        <v>0</v>
      </c>
      <c r="R35" s="15" t="s">
        <v>161</v>
      </c>
      <c r="S35" s="15" t="s">
        <v>161</v>
      </c>
      <c r="T35" s="27"/>
    </row>
    <row r="36" spans="1:20" ht="33" x14ac:dyDescent="0.25">
      <c r="A36" s="18" t="s">
        <v>31</v>
      </c>
      <c r="B36" s="16">
        <f t="shared" si="10"/>
        <v>153.4</v>
      </c>
      <c r="C36" s="50">
        <v>0</v>
      </c>
      <c r="D36" s="52">
        <v>153.4</v>
      </c>
      <c r="E36" s="52">
        <v>0</v>
      </c>
      <c r="F36" s="16">
        <f t="shared" si="11"/>
        <v>0</v>
      </c>
      <c r="G36" s="52">
        <v>0</v>
      </c>
      <c r="H36" s="52">
        <v>0</v>
      </c>
      <c r="I36" s="52">
        <v>0</v>
      </c>
      <c r="J36" s="16">
        <f t="shared" si="12"/>
        <v>0</v>
      </c>
      <c r="K36" s="50">
        <v>0</v>
      </c>
      <c r="L36" s="52">
        <v>0</v>
      </c>
      <c r="M36" s="52">
        <v>0</v>
      </c>
      <c r="N36" s="16">
        <f t="shared" si="13"/>
        <v>0</v>
      </c>
      <c r="O36" s="50">
        <v>0</v>
      </c>
      <c r="P36" s="52">
        <v>0</v>
      </c>
      <c r="Q36" s="52">
        <v>0</v>
      </c>
      <c r="R36" s="15" t="s">
        <v>161</v>
      </c>
      <c r="S36" s="15" t="s">
        <v>161</v>
      </c>
      <c r="T36" s="27"/>
    </row>
    <row r="37" spans="1:20" ht="33" x14ac:dyDescent="0.25">
      <c r="A37" s="18" t="s">
        <v>32</v>
      </c>
      <c r="B37" s="16">
        <f t="shared" si="10"/>
        <v>286.8</v>
      </c>
      <c r="C37" s="50">
        <v>0</v>
      </c>
      <c r="D37" s="52">
        <v>286.8</v>
      </c>
      <c r="E37" s="52">
        <v>0</v>
      </c>
      <c r="F37" s="16">
        <f t="shared" si="11"/>
        <v>0</v>
      </c>
      <c r="G37" s="52">
        <v>0</v>
      </c>
      <c r="H37" s="52">
        <v>0</v>
      </c>
      <c r="I37" s="52">
        <v>0</v>
      </c>
      <c r="J37" s="16">
        <f t="shared" si="12"/>
        <v>0</v>
      </c>
      <c r="K37" s="50">
        <v>0</v>
      </c>
      <c r="L37" s="52">
        <v>0</v>
      </c>
      <c r="M37" s="52">
        <v>0</v>
      </c>
      <c r="N37" s="16">
        <f t="shared" si="13"/>
        <v>0</v>
      </c>
      <c r="O37" s="50">
        <v>0</v>
      </c>
      <c r="P37" s="52">
        <v>0</v>
      </c>
      <c r="Q37" s="52">
        <v>0</v>
      </c>
      <c r="R37" s="15" t="s">
        <v>161</v>
      </c>
      <c r="S37" s="15" t="s">
        <v>161</v>
      </c>
      <c r="T37" s="27"/>
    </row>
    <row r="38" spans="1:20" ht="33" x14ac:dyDescent="0.25">
      <c r="A38" s="18" t="s">
        <v>33</v>
      </c>
      <c r="B38" s="16">
        <f t="shared" si="10"/>
        <v>119</v>
      </c>
      <c r="C38" s="50">
        <v>0</v>
      </c>
      <c r="D38" s="52">
        <v>119</v>
      </c>
      <c r="E38" s="52">
        <v>0</v>
      </c>
      <c r="F38" s="16">
        <f t="shared" si="11"/>
        <v>0</v>
      </c>
      <c r="G38" s="52">
        <v>0</v>
      </c>
      <c r="H38" s="52">
        <v>0</v>
      </c>
      <c r="I38" s="52">
        <v>0</v>
      </c>
      <c r="J38" s="16">
        <f t="shared" si="12"/>
        <v>0</v>
      </c>
      <c r="K38" s="50">
        <v>0</v>
      </c>
      <c r="L38" s="52">
        <v>0</v>
      </c>
      <c r="M38" s="52">
        <v>0</v>
      </c>
      <c r="N38" s="16">
        <f t="shared" si="13"/>
        <v>0</v>
      </c>
      <c r="O38" s="50">
        <v>0</v>
      </c>
      <c r="P38" s="52">
        <v>0</v>
      </c>
      <c r="Q38" s="52">
        <v>0</v>
      </c>
      <c r="R38" s="15" t="s">
        <v>161</v>
      </c>
      <c r="S38" s="15" t="s">
        <v>161</v>
      </c>
      <c r="T38" s="27"/>
    </row>
    <row r="39" spans="1:20" ht="33" x14ac:dyDescent="0.25">
      <c r="A39" s="18" t="s">
        <v>34</v>
      </c>
      <c r="B39" s="16">
        <f t="shared" si="10"/>
        <v>90.5</v>
      </c>
      <c r="C39" s="50">
        <v>0</v>
      </c>
      <c r="D39" s="52">
        <v>90.5</v>
      </c>
      <c r="E39" s="52">
        <v>0</v>
      </c>
      <c r="F39" s="16">
        <f t="shared" si="11"/>
        <v>0</v>
      </c>
      <c r="G39" s="52">
        <v>0</v>
      </c>
      <c r="H39" s="52">
        <v>0</v>
      </c>
      <c r="I39" s="52">
        <v>0</v>
      </c>
      <c r="J39" s="16">
        <f t="shared" si="12"/>
        <v>0</v>
      </c>
      <c r="K39" s="50">
        <v>0</v>
      </c>
      <c r="L39" s="52">
        <v>0</v>
      </c>
      <c r="M39" s="52">
        <v>0</v>
      </c>
      <c r="N39" s="16">
        <f t="shared" si="13"/>
        <v>0</v>
      </c>
      <c r="O39" s="50">
        <v>0</v>
      </c>
      <c r="P39" s="52">
        <v>0</v>
      </c>
      <c r="Q39" s="52">
        <v>0</v>
      </c>
      <c r="R39" s="15" t="s">
        <v>161</v>
      </c>
      <c r="S39" s="15" t="s">
        <v>161</v>
      </c>
      <c r="T39" s="27"/>
    </row>
    <row r="40" spans="1:20" ht="33" x14ac:dyDescent="0.25">
      <c r="A40" s="18" t="s">
        <v>35</v>
      </c>
      <c r="B40" s="16">
        <f t="shared" si="10"/>
        <v>67.900000000000006</v>
      </c>
      <c r="C40" s="50">
        <v>0</v>
      </c>
      <c r="D40" s="52">
        <v>67.900000000000006</v>
      </c>
      <c r="E40" s="52">
        <v>0</v>
      </c>
      <c r="F40" s="16">
        <f t="shared" si="11"/>
        <v>67.900000000000006</v>
      </c>
      <c r="G40" s="52">
        <v>0</v>
      </c>
      <c r="H40" s="52">
        <v>67.900000000000006</v>
      </c>
      <c r="I40" s="52">
        <v>0</v>
      </c>
      <c r="J40" s="16">
        <f t="shared" si="12"/>
        <v>67.900000000000006</v>
      </c>
      <c r="K40" s="50">
        <v>0</v>
      </c>
      <c r="L40" s="52">
        <v>67.900000000000006</v>
      </c>
      <c r="M40" s="52">
        <v>0</v>
      </c>
      <c r="N40" s="16">
        <f t="shared" si="13"/>
        <v>67.900000000000006</v>
      </c>
      <c r="O40" s="50">
        <v>0</v>
      </c>
      <c r="P40" s="52">
        <v>67.900000000000006</v>
      </c>
      <c r="Q40" s="52">
        <v>0</v>
      </c>
      <c r="R40" s="15">
        <f>J40/F40</f>
        <v>1</v>
      </c>
      <c r="S40" s="15">
        <f>N40/F40</f>
        <v>1</v>
      </c>
      <c r="T40" s="27"/>
    </row>
    <row r="41" spans="1:20" ht="33" x14ac:dyDescent="0.25">
      <c r="A41" s="18" t="s">
        <v>36</v>
      </c>
      <c r="B41" s="16">
        <f t="shared" si="10"/>
        <v>157.80000000000001</v>
      </c>
      <c r="C41" s="50">
        <v>0</v>
      </c>
      <c r="D41" s="52">
        <v>157.80000000000001</v>
      </c>
      <c r="E41" s="52">
        <v>0</v>
      </c>
      <c r="F41" s="16">
        <f t="shared" si="11"/>
        <v>0</v>
      </c>
      <c r="G41" s="52">
        <v>0</v>
      </c>
      <c r="H41" s="52">
        <v>0</v>
      </c>
      <c r="I41" s="52">
        <v>0</v>
      </c>
      <c r="J41" s="16">
        <f t="shared" si="12"/>
        <v>0</v>
      </c>
      <c r="K41" s="50">
        <v>0</v>
      </c>
      <c r="L41" s="52">
        <v>0</v>
      </c>
      <c r="M41" s="52">
        <v>0</v>
      </c>
      <c r="N41" s="16">
        <f t="shared" si="13"/>
        <v>0</v>
      </c>
      <c r="O41" s="50">
        <v>0</v>
      </c>
      <c r="P41" s="52">
        <v>0</v>
      </c>
      <c r="Q41" s="52">
        <v>0</v>
      </c>
      <c r="R41" s="15" t="s">
        <v>161</v>
      </c>
      <c r="S41" s="15" t="s">
        <v>161</v>
      </c>
      <c r="T41" s="27"/>
    </row>
    <row r="42" spans="1:20" ht="33" x14ac:dyDescent="0.25">
      <c r="A42" s="18" t="s">
        <v>37</v>
      </c>
      <c r="B42" s="16">
        <f t="shared" si="10"/>
        <v>167.4</v>
      </c>
      <c r="C42" s="50">
        <v>0</v>
      </c>
      <c r="D42" s="52">
        <v>167.4</v>
      </c>
      <c r="E42" s="52">
        <v>0</v>
      </c>
      <c r="F42" s="16">
        <f t="shared" si="11"/>
        <v>0</v>
      </c>
      <c r="G42" s="52">
        <v>0</v>
      </c>
      <c r="H42" s="52">
        <v>0</v>
      </c>
      <c r="I42" s="52">
        <v>0</v>
      </c>
      <c r="J42" s="16">
        <f t="shared" si="12"/>
        <v>0</v>
      </c>
      <c r="K42" s="50">
        <v>0</v>
      </c>
      <c r="L42" s="52">
        <v>0</v>
      </c>
      <c r="M42" s="52">
        <v>0</v>
      </c>
      <c r="N42" s="16">
        <f t="shared" si="13"/>
        <v>0</v>
      </c>
      <c r="O42" s="50">
        <v>0</v>
      </c>
      <c r="P42" s="52">
        <v>0</v>
      </c>
      <c r="Q42" s="52">
        <v>0</v>
      </c>
      <c r="R42" s="15" t="s">
        <v>161</v>
      </c>
      <c r="S42" s="15" t="s">
        <v>161</v>
      </c>
      <c r="T42" s="27"/>
    </row>
    <row r="43" spans="1:20" ht="33" x14ac:dyDescent="0.25">
      <c r="A43" s="18" t="s">
        <v>38</v>
      </c>
      <c r="B43" s="16">
        <f t="shared" si="10"/>
        <v>162.19999999999999</v>
      </c>
      <c r="C43" s="50">
        <v>0</v>
      </c>
      <c r="D43" s="52">
        <v>162.19999999999999</v>
      </c>
      <c r="E43" s="52">
        <v>0</v>
      </c>
      <c r="F43" s="16">
        <f t="shared" si="11"/>
        <v>0</v>
      </c>
      <c r="G43" s="52">
        <v>0</v>
      </c>
      <c r="H43" s="52">
        <v>0</v>
      </c>
      <c r="I43" s="52">
        <v>0</v>
      </c>
      <c r="J43" s="16">
        <f t="shared" si="12"/>
        <v>0</v>
      </c>
      <c r="K43" s="50">
        <v>0</v>
      </c>
      <c r="L43" s="52">
        <v>0</v>
      </c>
      <c r="M43" s="52">
        <v>0</v>
      </c>
      <c r="N43" s="16">
        <f t="shared" si="13"/>
        <v>0</v>
      </c>
      <c r="O43" s="50">
        <v>0</v>
      </c>
      <c r="P43" s="52">
        <v>0</v>
      </c>
      <c r="Q43" s="52">
        <v>0</v>
      </c>
      <c r="R43" s="15" t="s">
        <v>161</v>
      </c>
      <c r="S43" s="15" t="s">
        <v>161</v>
      </c>
      <c r="T43" s="27"/>
    </row>
    <row r="44" spans="1:20" ht="33" x14ac:dyDescent="0.25">
      <c r="A44" s="19" t="s">
        <v>39</v>
      </c>
      <c r="B44" s="16">
        <f t="shared" si="10"/>
        <v>327.60000000000002</v>
      </c>
      <c r="C44" s="50">
        <v>0</v>
      </c>
      <c r="D44" s="52">
        <v>327.60000000000002</v>
      </c>
      <c r="E44" s="52">
        <v>0</v>
      </c>
      <c r="F44" s="16">
        <f t="shared" si="11"/>
        <v>0</v>
      </c>
      <c r="G44" s="52">
        <v>0</v>
      </c>
      <c r="H44" s="52">
        <v>0</v>
      </c>
      <c r="I44" s="52">
        <v>0</v>
      </c>
      <c r="J44" s="16">
        <f t="shared" si="12"/>
        <v>0</v>
      </c>
      <c r="K44" s="50">
        <v>0</v>
      </c>
      <c r="L44" s="52">
        <v>0</v>
      </c>
      <c r="M44" s="52">
        <v>0</v>
      </c>
      <c r="N44" s="16">
        <f t="shared" si="13"/>
        <v>0</v>
      </c>
      <c r="O44" s="50">
        <v>0</v>
      </c>
      <c r="P44" s="52">
        <v>0</v>
      </c>
      <c r="Q44" s="52">
        <v>0</v>
      </c>
      <c r="R44" s="15" t="s">
        <v>161</v>
      </c>
      <c r="S44" s="15" t="s">
        <v>161</v>
      </c>
      <c r="T44" s="27"/>
    </row>
    <row r="45" spans="1:20" ht="33" x14ac:dyDescent="0.25">
      <c r="A45" s="18" t="s">
        <v>40</v>
      </c>
      <c r="B45" s="16">
        <f t="shared" si="10"/>
        <v>105.5</v>
      </c>
      <c r="C45" s="50">
        <v>0</v>
      </c>
      <c r="D45" s="52">
        <v>105.5</v>
      </c>
      <c r="E45" s="52">
        <v>0</v>
      </c>
      <c r="F45" s="16">
        <f t="shared" si="11"/>
        <v>0</v>
      </c>
      <c r="G45" s="52">
        <v>0</v>
      </c>
      <c r="H45" s="52">
        <v>0</v>
      </c>
      <c r="I45" s="52">
        <v>0</v>
      </c>
      <c r="J45" s="16">
        <f t="shared" si="12"/>
        <v>0</v>
      </c>
      <c r="K45" s="50">
        <v>0</v>
      </c>
      <c r="L45" s="52">
        <v>0</v>
      </c>
      <c r="M45" s="52">
        <v>0</v>
      </c>
      <c r="N45" s="16">
        <f t="shared" si="13"/>
        <v>0</v>
      </c>
      <c r="O45" s="50">
        <v>0</v>
      </c>
      <c r="P45" s="52">
        <v>0</v>
      </c>
      <c r="Q45" s="52">
        <v>0</v>
      </c>
      <c r="R45" s="15" t="s">
        <v>161</v>
      </c>
      <c r="S45" s="15" t="s">
        <v>161</v>
      </c>
      <c r="T45" s="27"/>
    </row>
    <row r="46" spans="1:20" ht="33" x14ac:dyDescent="0.25">
      <c r="A46" s="18" t="s">
        <v>41</v>
      </c>
      <c r="B46" s="16">
        <f t="shared" si="10"/>
        <v>126.2</v>
      </c>
      <c r="C46" s="50">
        <v>0</v>
      </c>
      <c r="D46" s="52">
        <v>126.2</v>
      </c>
      <c r="E46" s="52">
        <v>0</v>
      </c>
      <c r="F46" s="16">
        <f t="shared" si="11"/>
        <v>0</v>
      </c>
      <c r="G46" s="52">
        <v>0</v>
      </c>
      <c r="H46" s="52">
        <v>0</v>
      </c>
      <c r="I46" s="52">
        <v>0</v>
      </c>
      <c r="J46" s="16">
        <f t="shared" si="12"/>
        <v>0</v>
      </c>
      <c r="K46" s="50">
        <v>0</v>
      </c>
      <c r="L46" s="52">
        <v>0</v>
      </c>
      <c r="M46" s="52">
        <v>0</v>
      </c>
      <c r="N46" s="16">
        <f t="shared" si="13"/>
        <v>0</v>
      </c>
      <c r="O46" s="50">
        <v>0</v>
      </c>
      <c r="P46" s="52">
        <v>0</v>
      </c>
      <c r="Q46" s="52">
        <v>0</v>
      </c>
      <c r="R46" s="15" t="s">
        <v>161</v>
      </c>
      <c r="S46" s="15" t="s">
        <v>161</v>
      </c>
      <c r="T46" s="27"/>
    </row>
    <row r="47" spans="1:20" ht="33" x14ac:dyDescent="0.25">
      <c r="A47" s="18" t="s">
        <v>42</v>
      </c>
      <c r="B47" s="16">
        <f t="shared" si="10"/>
        <v>149.80000000000001</v>
      </c>
      <c r="C47" s="50">
        <v>0</v>
      </c>
      <c r="D47" s="52">
        <v>149.80000000000001</v>
      </c>
      <c r="E47" s="52">
        <v>0</v>
      </c>
      <c r="F47" s="16">
        <f t="shared" si="11"/>
        <v>109.4</v>
      </c>
      <c r="G47" s="52">
        <v>0</v>
      </c>
      <c r="H47" s="52">
        <v>109.4</v>
      </c>
      <c r="I47" s="52">
        <v>0</v>
      </c>
      <c r="J47" s="16">
        <f t="shared" si="12"/>
        <v>109.3</v>
      </c>
      <c r="K47" s="50">
        <v>0</v>
      </c>
      <c r="L47" s="52">
        <v>109.3</v>
      </c>
      <c r="M47" s="52">
        <v>0</v>
      </c>
      <c r="N47" s="16">
        <f t="shared" si="13"/>
        <v>109.3</v>
      </c>
      <c r="O47" s="50">
        <v>0</v>
      </c>
      <c r="P47" s="52">
        <v>109.3</v>
      </c>
      <c r="Q47" s="52">
        <v>0</v>
      </c>
      <c r="R47" s="15">
        <f>J47/F47</f>
        <v>0.99908592321755019</v>
      </c>
      <c r="S47" s="15">
        <f>N47/F47</f>
        <v>0.99908592321755019</v>
      </c>
      <c r="T47" s="27"/>
    </row>
    <row r="48" spans="1:20" ht="33" x14ac:dyDescent="0.25">
      <c r="A48" s="18" t="s">
        <v>43</v>
      </c>
      <c r="B48" s="16">
        <f t="shared" si="10"/>
        <v>144</v>
      </c>
      <c r="C48" s="50">
        <v>0</v>
      </c>
      <c r="D48" s="52">
        <v>144</v>
      </c>
      <c r="E48" s="52">
        <v>0</v>
      </c>
      <c r="F48" s="16">
        <f t="shared" si="11"/>
        <v>0</v>
      </c>
      <c r="G48" s="52">
        <v>0</v>
      </c>
      <c r="H48" s="52">
        <v>0</v>
      </c>
      <c r="I48" s="52">
        <v>0</v>
      </c>
      <c r="J48" s="16">
        <f t="shared" si="12"/>
        <v>0</v>
      </c>
      <c r="K48" s="50">
        <v>0</v>
      </c>
      <c r="L48" s="52">
        <v>0</v>
      </c>
      <c r="M48" s="52">
        <v>0</v>
      </c>
      <c r="N48" s="16">
        <f t="shared" si="13"/>
        <v>0</v>
      </c>
      <c r="O48" s="50">
        <v>0</v>
      </c>
      <c r="P48" s="52">
        <v>0</v>
      </c>
      <c r="Q48" s="52">
        <v>0</v>
      </c>
      <c r="R48" s="15" t="s">
        <v>161</v>
      </c>
      <c r="S48" s="15" t="s">
        <v>161</v>
      </c>
      <c r="T48" s="27"/>
    </row>
    <row r="49" spans="1:20" ht="33" x14ac:dyDescent="0.25">
      <c r="A49" s="18" t="s">
        <v>44</v>
      </c>
      <c r="B49" s="16">
        <f t="shared" si="10"/>
        <v>95.6</v>
      </c>
      <c r="C49" s="50">
        <v>0</v>
      </c>
      <c r="D49" s="52">
        <v>95.6</v>
      </c>
      <c r="E49" s="52">
        <v>0</v>
      </c>
      <c r="F49" s="16">
        <f t="shared" si="11"/>
        <v>3</v>
      </c>
      <c r="G49" s="52">
        <v>0</v>
      </c>
      <c r="H49" s="52">
        <v>3</v>
      </c>
      <c r="I49" s="52">
        <v>0</v>
      </c>
      <c r="J49" s="16">
        <f t="shared" si="12"/>
        <v>3</v>
      </c>
      <c r="K49" s="50">
        <v>0</v>
      </c>
      <c r="L49" s="52">
        <v>3</v>
      </c>
      <c r="M49" s="52">
        <v>0</v>
      </c>
      <c r="N49" s="16">
        <f t="shared" si="13"/>
        <v>3</v>
      </c>
      <c r="O49" s="50">
        <v>0</v>
      </c>
      <c r="P49" s="52">
        <v>3</v>
      </c>
      <c r="Q49" s="52">
        <v>0</v>
      </c>
      <c r="R49" s="15">
        <f>J49/F49</f>
        <v>1</v>
      </c>
      <c r="S49" s="15">
        <f>N49/F49</f>
        <v>1</v>
      </c>
      <c r="T49" s="27"/>
    </row>
    <row r="50" spans="1:20" ht="33" x14ac:dyDescent="0.25">
      <c r="A50" s="18" t="s">
        <v>45</v>
      </c>
      <c r="B50" s="16">
        <f t="shared" si="10"/>
        <v>68.5</v>
      </c>
      <c r="C50" s="50">
        <v>0</v>
      </c>
      <c r="D50" s="52">
        <v>68.5</v>
      </c>
      <c r="E50" s="52">
        <v>0</v>
      </c>
      <c r="F50" s="16">
        <f t="shared" si="11"/>
        <v>0</v>
      </c>
      <c r="G50" s="52">
        <v>0</v>
      </c>
      <c r="H50" s="52">
        <v>0</v>
      </c>
      <c r="I50" s="52">
        <v>0</v>
      </c>
      <c r="J50" s="16">
        <f t="shared" si="12"/>
        <v>0</v>
      </c>
      <c r="K50" s="50">
        <v>0</v>
      </c>
      <c r="L50" s="52">
        <v>0</v>
      </c>
      <c r="M50" s="52">
        <v>0</v>
      </c>
      <c r="N50" s="16">
        <f t="shared" si="13"/>
        <v>0</v>
      </c>
      <c r="O50" s="50">
        <v>0</v>
      </c>
      <c r="P50" s="52">
        <v>0</v>
      </c>
      <c r="Q50" s="52">
        <v>0</v>
      </c>
      <c r="R50" s="15" t="s">
        <v>161</v>
      </c>
      <c r="S50" s="15" t="s">
        <v>161</v>
      </c>
      <c r="T50" s="27"/>
    </row>
    <row r="51" spans="1:20" ht="33" x14ac:dyDescent="0.25">
      <c r="A51" s="18" t="s">
        <v>46</v>
      </c>
      <c r="B51" s="16">
        <f t="shared" si="10"/>
        <v>124.7</v>
      </c>
      <c r="C51" s="50">
        <v>0</v>
      </c>
      <c r="D51" s="52">
        <v>124.7</v>
      </c>
      <c r="E51" s="52">
        <v>0</v>
      </c>
      <c r="F51" s="16">
        <f t="shared" si="11"/>
        <v>0</v>
      </c>
      <c r="G51" s="52">
        <v>0</v>
      </c>
      <c r="H51" s="52">
        <v>0</v>
      </c>
      <c r="I51" s="52">
        <v>0</v>
      </c>
      <c r="J51" s="16">
        <f t="shared" si="12"/>
        <v>0</v>
      </c>
      <c r="K51" s="50">
        <v>0</v>
      </c>
      <c r="L51" s="52">
        <v>0</v>
      </c>
      <c r="M51" s="52">
        <v>0</v>
      </c>
      <c r="N51" s="16">
        <f t="shared" si="13"/>
        <v>0</v>
      </c>
      <c r="O51" s="50">
        <v>0</v>
      </c>
      <c r="P51" s="52">
        <v>0</v>
      </c>
      <c r="Q51" s="52">
        <v>0</v>
      </c>
      <c r="R51" s="15" t="s">
        <v>161</v>
      </c>
      <c r="S51" s="15" t="s">
        <v>161</v>
      </c>
      <c r="T51" s="27"/>
    </row>
    <row r="52" spans="1:20" ht="33" x14ac:dyDescent="0.25">
      <c r="A52" s="19" t="s">
        <v>47</v>
      </c>
      <c r="B52" s="16">
        <f t="shared" si="10"/>
        <v>109.7</v>
      </c>
      <c r="C52" s="50">
        <v>0</v>
      </c>
      <c r="D52" s="52">
        <v>109.7</v>
      </c>
      <c r="E52" s="52">
        <v>0</v>
      </c>
      <c r="F52" s="16">
        <f t="shared" si="11"/>
        <v>0</v>
      </c>
      <c r="G52" s="52">
        <v>0</v>
      </c>
      <c r="H52" s="52">
        <v>0</v>
      </c>
      <c r="I52" s="52">
        <v>0</v>
      </c>
      <c r="J52" s="16">
        <f t="shared" si="12"/>
        <v>0</v>
      </c>
      <c r="K52" s="50">
        <v>0</v>
      </c>
      <c r="L52" s="52">
        <v>0</v>
      </c>
      <c r="M52" s="52">
        <v>0</v>
      </c>
      <c r="N52" s="16">
        <f t="shared" si="13"/>
        <v>0</v>
      </c>
      <c r="O52" s="50">
        <v>0</v>
      </c>
      <c r="P52" s="52">
        <v>0</v>
      </c>
      <c r="Q52" s="52">
        <v>0</v>
      </c>
      <c r="R52" s="15" t="s">
        <v>161</v>
      </c>
      <c r="S52" s="15" t="s">
        <v>161</v>
      </c>
      <c r="T52" s="27"/>
    </row>
    <row r="53" spans="1:20" ht="59.25" customHeight="1" x14ac:dyDescent="0.25">
      <c r="A53" s="11" t="s">
        <v>7</v>
      </c>
      <c r="B53" s="16">
        <f t="shared" si="10"/>
        <v>4930.3</v>
      </c>
      <c r="C53" s="50">
        <f>SUM(C37:C52)</f>
        <v>0</v>
      </c>
      <c r="D53" s="54">
        <v>4930.3</v>
      </c>
      <c r="E53" s="54">
        <v>0</v>
      </c>
      <c r="F53" s="16">
        <f t="shared" si="11"/>
        <v>0</v>
      </c>
      <c r="G53" s="54">
        <v>0</v>
      </c>
      <c r="H53" s="54">
        <v>0</v>
      </c>
      <c r="I53" s="54">
        <v>0</v>
      </c>
      <c r="J53" s="16">
        <f t="shared" si="12"/>
        <v>0</v>
      </c>
      <c r="K53" s="50">
        <v>0</v>
      </c>
      <c r="L53" s="50">
        <v>0</v>
      </c>
      <c r="M53" s="54">
        <v>0</v>
      </c>
      <c r="N53" s="16">
        <f t="shared" si="13"/>
        <v>0</v>
      </c>
      <c r="O53" s="50">
        <v>0</v>
      </c>
      <c r="P53" s="50">
        <v>0</v>
      </c>
      <c r="Q53" s="54">
        <v>0</v>
      </c>
      <c r="R53" s="15" t="s">
        <v>161</v>
      </c>
      <c r="S53" s="15" t="s">
        <v>161</v>
      </c>
    </row>
    <row r="54" spans="1:20" ht="78.75" x14ac:dyDescent="0.25">
      <c r="A54" s="11" t="s">
        <v>98</v>
      </c>
      <c r="B54" s="16">
        <f t="shared" si="10"/>
        <v>11613.4</v>
      </c>
      <c r="C54" s="50">
        <f>SUM(C39:C53)</f>
        <v>0</v>
      </c>
      <c r="D54" s="54">
        <v>11613.4</v>
      </c>
      <c r="E54" s="54">
        <v>0</v>
      </c>
      <c r="F54" s="16">
        <f t="shared" si="11"/>
        <v>0</v>
      </c>
      <c r="G54" s="54">
        <v>0</v>
      </c>
      <c r="H54" s="54">
        <v>0</v>
      </c>
      <c r="I54" s="54">
        <v>0</v>
      </c>
      <c r="J54" s="16">
        <f t="shared" si="12"/>
        <v>0</v>
      </c>
      <c r="K54" s="50">
        <v>0</v>
      </c>
      <c r="L54" s="50">
        <v>0</v>
      </c>
      <c r="M54" s="54">
        <v>0</v>
      </c>
      <c r="N54" s="16">
        <f t="shared" si="13"/>
        <v>0</v>
      </c>
      <c r="O54" s="50">
        <v>0</v>
      </c>
      <c r="P54" s="50">
        <v>0</v>
      </c>
      <c r="Q54" s="54">
        <v>0</v>
      </c>
      <c r="R54" s="15" t="s">
        <v>161</v>
      </c>
      <c r="S54" s="15" t="s">
        <v>161</v>
      </c>
    </row>
    <row r="55" spans="1:20" ht="78.75" x14ac:dyDescent="0.25">
      <c r="A55" s="11" t="s">
        <v>97</v>
      </c>
      <c r="B55" s="16">
        <f t="shared" si="10"/>
        <v>7216.3</v>
      </c>
      <c r="C55" s="50">
        <v>0</v>
      </c>
      <c r="D55" s="54">
        <v>7216.3</v>
      </c>
      <c r="E55" s="54">
        <v>0</v>
      </c>
      <c r="F55" s="16">
        <f t="shared" si="11"/>
        <v>0</v>
      </c>
      <c r="G55" s="54">
        <v>0</v>
      </c>
      <c r="H55" s="54">
        <v>0</v>
      </c>
      <c r="I55" s="54">
        <v>0</v>
      </c>
      <c r="J55" s="16">
        <f t="shared" si="12"/>
        <v>0</v>
      </c>
      <c r="K55" s="50">
        <v>0</v>
      </c>
      <c r="L55" s="50">
        <v>0</v>
      </c>
      <c r="M55" s="54">
        <v>0</v>
      </c>
      <c r="N55" s="16">
        <f t="shared" si="13"/>
        <v>0</v>
      </c>
      <c r="O55" s="50">
        <v>0</v>
      </c>
      <c r="P55" s="50">
        <v>0</v>
      </c>
      <c r="Q55" s="54">
        <v>0</v>
      </c>
      <c r="R55" s="15" t="s">
        <v>161</v>
      </c>
      <c r="S55" s="15" t="s">
        <v>161</v>
      </c>
    </row>
    <row r="56" spans="1:20" ht="94.5" x14ac:dyDescent="0.25">
      <c r="A56" s="11" t="s">
        <v>23</v>
      </c>
      <c r="B56" s="16">
        <f>SUM(B57:B64)</f>
        <v>19366.600000000002</v>
      </c>
      <c r="C56" s="16">
        <f t="shared" ref="C56:Q56" si="14">SUM(C57:C64)</f>
        <v>0</v>
      </c>
      <c r="D56" s="16">
        <f t="shared" si="14"/>
        <v>19366.600000000002</v>
      </c>
      <c r="E56" s="16">
        <f t="shared" si="14"/>
        <v>0</v>
      </c>
      <c r="F56" s="16">
        <f t="shared" si="14"/>
        <v>1270.1000000000001</v>
      </c>
      <c r="G56" s="16">
        <f t="shared" si="14"/>
        <v>0</v>
      </c>
      <c r="H56" s="16">
        <f t="shared" si="14"/>
        <v>1270.1000000000001</v>
      </c>
      <c r="I56" s="16">
        <f t="shared" si="14"/>
        <v>0</v>
      </c>
      <c r="J56" s="16">
        <f t="shared" si="14"/>
        <v>614.29999999999995</v>
      </c>
      <c r="K56" s="16">
        <f t="shared" si="14"/>
        <v>0</v>
      </c>
      <c r="L56" s="16">
        <f t="shared" si="14"/>
        <v>614.29999999999995</v>
      </c>
      <c r="M56" s="16">
        <f t="shared" si="14"/>
        <v>0</v>
      </c>
      <c r="N56" s="16">
        <f t="shared" si="14"/>
        <v>614.29999999999995</v>
      </c>
      <c r="O56" s="16">
        <f t="shared" si="14"/>
        <v>0</v>
      </c>
      <c r="P56" s="16">
        <f t="shared" si="14"/>
        <v>614.28</v>
      </c>
      <c r="Q56" s="16">
        <f t="shared" si="14"/>
        <v>0</v>
      </c>
      <c r="R56" s="14">
        <f>J56/F56</f>
        <v>0.48366270372411613</v>
      </c>
      <c r="S56" s="14">
        <f>N56/F56</f>
        <v>0.48366270372411613</v>
      </c>
    </row>
    <row r="57" spans="1:20" ht="33" x14ac:dyDescent="0.25">
      <c r="A57" s="20" t="s">
        <v>29</v>
      </c>
      <c r="B57" s="16">
        <f t="shared" si="10"/>
        <v>2715.4</v>
      </c>
      <c r="C57" s="50">
        <v>0</v>
      </c>
      <c r="D57" s="52">
        <v>2715.4</v>
      </c>
      <c r="E57" s="52">
        <v>0</v>
      </c>
      <c r="F57" s="17">
        <v>100.2</v>
      </c>
      <c r="G57" s="52">
        <v>0</v>
      </c>
      <c r="H57" s="52">
        <v>100.2</v>
      </c>
      <c r="I57" s="52">
        <v>0</v>
      </c>
      <c r="J57" s="16">
        <v>100.2</v>
      </c>
      <c r="K57" s="50">
        <v>0</v>
      </c>
      <c r="L57" s="52">
        <v>100.2</v>
      </c>
      <c r="M57" s="52">
        <v>0</v>
      </c>
      <c r="N57" s="16">
        <v>100.2</v>
      </c>
      <c r="O57" s="50">
        <v>0</v>
      </c>
      <c r="P57" s="52">
        <v>100.2</v>
      </c>
      <c r="Q57" s="52">
        <v>0</v>
      </c>
      <c r="R57" s="15">
        <f>J57/F57</f>
        <v>1</v>
      </c>
      <c r="S57" s="15">
        <f>N57/F57</f>
        <v>1</v>
      </c>
    </row>
    <row r="58" spans="1:20" ht="33" x14ac:dyDescent="0.25">
      <c r="A58" s="20" t="s">
        <v>39</v>
      </c>
      <c r="B58" s="16">
        <f t="shared" si="10"/>
        <v>1976.3</v>
      </c>
      <c r="C58" s="50">
        <v>0</v>
      </c>
      <c r="D58" s="52">
        <v>1976.3</v>
      </c>
      <c r="E58" s="52">
        <v>0</v>
      </c>
      <c r="F58" s="17">
        <v>491.3</v>
      </c>
      <c r="G58" s="52">
        <v>0</v>
      </c>
      <c r="H58" s="52">
        <v>491.3</v>
      </c>
      <c r="I58" s="52">
        <v>0</v>
      </c>
      <c r="J58" s="16">
        <v>81.5</v>
      </c>
      <c r="K58" s="50">
        <v>0</v>
      </c>
      <c r="L58" s="50">
        <v>81.5</v>
      </c>
      <c r="M58" s="52">
        <v>0</v>
      </c>
      <c r="N58" s="16">
        <v>81.5</v>
      </c>
      <c r="O58" s="50">
        <v>0</v>
      </c>
      <c r="P58" s="50">
        <v>81.48</v>
      </c>
      <c r="Q58" s="52">
        <v>0</v>
      </c>
      <c r="R58" s="15">
        <f t="shared" ref="R58:R64" si="15">J58/F58</f>
        <v>0.16588642377366172</v>
      </c>
      <c r="S58" s="15">
        <f t="shared" ref="S58:S64" si="16">N58/F58</f>
        <v>0.16588642377366172</v>
      </c>
    </row>
    <row r="59" spans="1:20" ht="33" x14ac:dyDescent="0.25">
      <c r="A59" s="20" t="s">
        <v>31</v>
      </c>
      <c r="B59" s="16">
        <f t="shared" si="10"/>
        <v>2418.9</v>
      </c>
      <c r="C59" s="50">
        <v>0</v>
      </c>
      <c r="D59" s="52">
        <v>2418.9</v>
      </c>
      <c r="E59" s="52">
        <v>0</v>
      </c>
      <c r="F59" s="17">
        <v>0</v>
      </c>
      <c r="G59" s="52">
        <v>0</v>
      </c>
      <c r="H59" s="52">
        <v>0</v>
      </c>
      <c r="I59" s="52">
        <v>0</v>
      </c>
      <c r="J59" s="16">
        <v>0</v>
      </c>
      <c r="K59" s="50">
        <v>0</v>
      </c>
      <c r="L59" s="50">
        <v>0</v>
      </c>
      <c r="M59" s="52">
        <v>0</v>
      </c>
      <c r="N59" s="16">
        <v>0</v>
      </c>
      <c r="O59" s="50">
        <v>0</v>
      </c>
      <c r="P59" s="50">
        <v>0</v>
      </c>
      <c r="Q59" s="52">
        <v>0</v>
      </c>
      <c r="R59" s="15" t="s">
        <v>161</v>
      </c>
      <c r="S59" s="15" t="s">
        <v>161</v>
      </c>
    </row>
    <row r="60" spans="1:20" ht="33" x14ac:dyDescent="0.25">
      <c r="A60" s="20" t="s">
        <v>40</v>
      </c>
      <c r="B60" s="16">
        <f t="shared" si="10"/>
        <v>1930.1</v>
      </c>
      <c r="C60" s="50">
        <v>0</v>
      </c>
      <c r="D60" s="52">
        <v>1930.1</v>
      </c>
      <c r="E60" s="52">
        <v>0</v>
      </c>
      <c r="F60" s="17">
        <v>88.1</v>
      </c>
      <c r="G60" s="52">
        <v>0</v>
      </c>
      <c r="H60" s="52">
        <v>88.1</v>
      </c>
      <c r="I60" s="52">
        <v>0</v>
      </c>
      <c r="J60" s="16">
        <v>88.1</v>
      </c>
      <c r="K60" s="50">
        <v>0</v>
      </c>
      <c r="L60" s="50">
        <v>88.1</v>
      </c>
      <c r="M60" s="52">
        <v>0</v>
      </c>
      <c r="N60" s="16">
        <v>88.1</v>
      </c>
      <c r="O60" s="50">
        <v>0</v>
      </c>
      <c r="P60" s="50">
        <v>88.1</v>
      </c>
      <c r="Q60" s="52">
        <v>0</v>
      </c>
      <c r="R60" s="15">
        <f t="shared" si="15"/>
        <v>1</v>
      </c>
      <c r="S60" s="15">
        <f t="shared" si="16"/>
        <v>1</v>
      </c>
    </row>
    <row r="61" spans="1:20" ht="33" x14ac:dyDescent="0.25">
      <c r="A61" s="20" t="s">
        <v>30</v>
      </c>
      <c r="B61" s="16">
        <f t="shared" si="10"/>
        <v>1719</v>
      </c>
      <c r="C61" s="50">
        <v>0</v>
      </c>
      <c r="D61" s="52">
        <v>1719</v>
      </c>
      <c r="E61" s="52">
        <v>0</v>
      </c>
      <c r="F61" s="17">
        <v>0</v>
      </c>
      <c r="G61" s="52">
        <v>0</v>
      </c>
      <c r="H61" s="52">
        <v>0</v>
      </c>
      <c r="I61" s="52">
        <v>0</v>
      </c>
      <c r="J61" s="16">
        <v>0</v>
      </c>
      <c r="K61" s="50">
        <v>0</v>
      </c>
      <c r="L61" s="50">
        <v>0</v>
      </c>
      <c r="M61" s="52">
        <v>0</v>
      </c>
      <c r="N61" s="16">
        <v>0</v>
      </c>
      <c r="O61" s="50">
        <v>0</v>
      </c>
      <c r="P61" s="50">
        <v>0</v>
      </c>
      <c r="Q61" s="52">
        <v>0</v>
      </c>
      <c r="R61" s="15" t="s">
        <v>161</v>
      </c>
      <c r="S61" s="15" t="s">
        <v>161</v>
      </c>
    </row>
    <row r="62" spans="1:20" ht="33" x14ac:dyDescent="0.25">
      <c r="A62" s="20" t="s">
        <v>44</v>
      </c>
      <c r="B62" s="16">
        <f t="shared" si="10"/>
        <v>2383</v>
      </c>
      <c r="C62" s="50">
        <v>0</v>
      </c>
      <c r="D62" s="52">
        <v>2383</v>
      </c>
      <c r="E62" s="52">
        <v>0</v>
      </c>
      <c r="F62" s="17">
        <v>136.4</v>
      </c>
      <c r="G62" s="52">
        <v>0</v>
      </c>
      <c r="H62" s="52">
        <v>136.4</v>
      </c>
      <c r="I62" s="52">
        <v>0</v>
      </c>
      <c r="J62" s="16">
        <v>136.30000000000001</v>
      </c>
      <c r="K62" s="50">
        <v>0</v>
      </c>
      <c r="L62" s="50">
        <v>136.30000000000001</v>
      </c>
      <c r="M62" s="52">
        <v>0</v>
      </c>
      <c r="N62" s="16">
        <v>136.30000000000001</v>
      </c>
      <c r="O62" s="50">
        <v>0</v>
      </c>
      <c r="P62" s="50">
        <v>136.30000000000001</v>
      </c>
      <c r="Q62" s="52">
        <v>0</v>
      </c>
      <c r="R62" s="15">
        <f t="shared" si="15"/>
        <v>0.99926686217008798</v>
      </c>
      <c r="S62" s="15">
        <f t="shared" si="16"/>
        <v>0.99926686217008798</v>
      </c>
    </row>
    <row r="63" spans="1:20" ht="33" x14ac:dyDescent="0.25">
      <c r="A63" s="20" t="s">
        <v>38</v>
      </c>
      <c r="B63" s="17">
        <v>3351.4</v>
      </c>
      <c r="C63" s="50">
        <v>0</v>
      </c>
      <c r="D63" s="52">
        <v>3351.4</v>
      </c>
      <c r="E63" s="52">
        <v>0</v>
      </c>
      <c r="F63" s="17">
        <v>208.2</v>
      </c>
      <c r="G63" s="52">
        <v>0</v>
      </c>
      <c r="H63" s="52">
        <v>208.2</v>
      </c>
      <c r="I63" s="52">
        <v>0</v>
      </c>
      <c r="J63" s="16">
        <v>208.2</v>
      </c>
      <c r="K63" s="50">
        <v>0</v>
      </c>
      <c r="L63" s="50">
        <v>208.2</v>
      </c>
      <c r="M63" s="52">
        <v>0</v>
      </c>
      <c r="N63" s="16">
        <v>208.2</v>
      </c>
      <c r="O63" s="50">
        <v>0</v>
      </c>
      <c r="P63" s="50">
        <v>208.2</v>
      </c>
      <c r="Q63" s="52">
        <v>0</v>
      </c>
      <c r="R63" s="15">
        <f t="shared" si="15"/>
        <v>1</v>
      </c>
      <c r="S63" s="15">
        <f t="shared" si="16"/>
        <v>1</v>
      </c>
    </row>
    <row r="64" spans="1:20" ht="33" x14ac:dyDescent="0.25">
      <c r="A64" s="20" t="s">
        <v>37</v>
      </c>
      <c r="B64" s="16">
        <f t="shared" si="10"/>
        <v>2872.5</v>
      </c>
      <c r="C64" s="50">
        <v>0</v>
      </c>
      <c r="D64" s="52">
        <v>2872.5</v>
      </c>
      <c r="E64" s="52">
        <v>0</v>
      </c>
      <c r="F64" s="17">
        <v>245.9</v>
      </c>
      <c r="G64" s="52">
        <v>0</v>
      </c>
      <c r="H64" s="52">
        <v>245.9</v>
      </c>
      <c r="I64" s="52">
        <v>0</v>
      </c>
      <c r="J64" s="16">
        <v>0</v>
      </c>
      <c r="K64" s="50">
        <v>0</v>
      </c>
      <c r="L64" s="50">
        <v>0</v>
      </c>
      <c r="M64" s="52">
        <v>0</v>
      </c>
      <c r="N64" s="16">
        <v>0</v>
      </c>
      <c r="O64" s="50">
        <v>0</v>
      </c>
      <c r="P64" s="50">
        <v>0</v>
      </c>
      <c r="Q64" s="52">
        <v>0</v>
      </c>
      <c r="R64" s="15">
        <f t="shared" si="15"/>
        <v>0</v>
      </c>
      <c r="S64" s="15">
        <f t="shared" si="16"/>
        <v>0</v>
      </c>
    </row>
    <row r="65" spans="1:19" ht="89.25" customHeight="1" x14ac:dyDescent="0.25">
      <c r="A65" s="12" t="s">
        <v>24</v>
      </c>
      <c r="B65" s="41">
        <f>SUM(B66:B69)</f>
        <v>511.79999999999995</v>
      </c>
      <c r="C65" s="41">
        <f t="shared" ref="C65:Q65" si="17">SUM(C66:C69)</f>
        <v>0</v>
      </c>
      <c r="D65" s="41">
        <f t="shared" si="17"/>
        <v>511.79999999999995</v>
      </c>
      <c r="E65" s="41">
        <f t="shared" si="17"/>
        <v>0</v>
      </c>
      <c r="F65" s="41">
        <f t="shared" si="17"/>
        <v>33.799999999999997</v>
      </c>
      <c r="G65" s="41">
        <f t="shared" si="17"/>
        <v>0</v>
      </c>
      <c r="H65" s="41">
        <f t="shared" si="17"/>
        <v>33.799999999999997</v>
      </c>
      <c r="I65" s="41">
        <f t="shared" si="17"/>
        <v>0</v>
      </c>
      <c r="J65" s="41">
        <f t="shared" si="17"/>
        <v>15</v>
      </c>
      <c r="K65" s="41">
        <f t="shared" si="17"/>
        <v>0</v>
      </c>
      <c r="L65" s="41">
        <f t="shared" si="17"/>
        <v>15</v>
      </c>
      <c r="M65" s="41">
        <f t="shared" si="17"/>
        <v>0</v>
      </c>
      <c r="N65" s="41">
        <f t="shared" si="17"/>
        <v>15</v>
      </c>
      <c r="O65" s="41">
        <f t="shared" si="17"/>
        <v>0</v>
      </c>
      <c r="P65" s="41">
        <f t="shared" si="17"/>
        <v>15</v>
      </c>
      <c r="Q65" s="41">
        <f t="shared" si="17"/>
        <v>0</v>
      </c>
      <c r="R65" s="14">
        <f>J65/F65</f>
        <v>0.44378698224852076</v>
      </c>
      <c r="S65" s="14">
        <f>N65/F65</f>
        <v>0.44378698224852076</v>
      </c>
    </row>
    <row r="66" spans="1:19" ht="31.5" x14ac:dyDescent="0.25">
      <c r="A66" s="21" t="s">
        <v>40</v>
      </c>
      <c r="B66" s="16">
        <f t="shared" si="10"/>
        <v>92.9</v>
      </c>
      <c r="C66" s="50">
        <v>0</v>
      </c>
      <c r="D66" s="50">
        <v>92.9</v>
      </c>
      <c r="E66" s="50">
        <v>0</v>
      </c>
      <c r="F66" s="7">
        <v>0</v>
      </c>
      <c r="G66" s="50">
        <v>0</v>
      </c>
      <c r="H66" s="50">
        <v>0</v>
      </c>
      <c r="I66" s="50">
        <v>0</v>
      </c>
      <c r="J66" s="16">
        <v>0</v>
      </c>
      <c r="K66" s="50">
        <v>0</v>
      </c>
      <c r="L66" s="50">
        <v>0</v>
      </c>
      <c r="M66" s="50">
        <v>0</v>
      </c>
      <c r="N66" s="16">
        <v>0</v>
      </c>
      <c r="O66" s="50">
        <v>0</v>
      </c>
      <c r="P66" s="50">
        <v>0</v>
      </c>
      <c r="Q66" s="50">
        <v>0</v>
      </c>
      <c r="R66" s="15" t="s">
        <v>161</v>
      </c>
      <c r="S66" s="15" t="s">
        <v>161</v>
      </c>
    </row>
    <row r="67" spans="1:19" x14ac:dyDescent="0.25">
      <c r="A67" s="21" t="s">
        <v>37</v>
      </c>
      <c r="B67" s="16">
        <f t="shared" si="10"/>
        <v>107.1</v>
      </c>
      <c r="C67" s="50">
        <v>0</v>
      </c>
      <c r="D67" s="50">
        <v>107.1</v>
      </c>
      <c r="E67" s="50">
        <v>0</v>
      </c>
      <c r="F67" s="7">
        <v>0</v>
      </c>
      <c r="G67" s="50">
        <v>0</v>
      </c>
      <c r="H67" s="50">
        <v>0</v>
      </c>
      <c r="I67" s="50">
        <v>0</v>
      </c>
      <c r="J67" s="16">
        <v>0</v>
      </c>
      <c r="K67" s="50">
        <v>0</v>
      </c>
      <c r="L67" s="50">
        <v>0</v>
      </c>
      <c r="M67" s="50">
        <v>0</v>
      </c>
      <c r="N67" s="16">
        <v>0</v>
      </c>
      <c r="O67" s="50">
        <v>0</v>
      </c>
      <c r="P67" s="50">
        <v>0</v>
      </c>
      <c r="Q67" s="50">
        <v>0</v>
      </c>
      <c r="R67" s="15" t="s">
        <v>161</v>
      </c>
      <c r="S67" s="15" t="s">
        <v>161</v>
      </c>
    </row>
    <row r="68" spans="1:19" ht="31.5" x14ac:dyDescent="0.25">
      <c r="A68" s="21" t="s">
        <v>39</v>
      </c>
      <c r="B68" s="16">
        <f t="shared" si="10"/>
        <v>135.4</v>
      </c>
      <c r="C68" s="50">
        <v>0</v>
      </c>
      <c r="D68" s="50">
        <v>135.4</v>
      </c>
      <c r="E68" s="50">
        <v>0</v>
      </c>
      <c r="F68" s="7">
        <v>33.799999999999997</v>
      </c>
      <c r="G68" s="50">
        <v>0</v>
      </c>
      <c r="H68" s="50">
        <v>33.799999999999997</v>
      </c>
      <c r="I68" s="50">
        <v>0</v>
      </c>
      <c r="J68" s="16">
        <v>15</v>
      </c>
      <c r="K68" s="50">
        <v>0</v>
      </c>
      <c r="L68" s="50">
        <v>15</v>
      </c>
      <c r="M68" s="50">
        <v>0</v>
      </c>
      <c r="N68" s="16">
        <v>15</v>
      </c>
      <c r="O68" s="50">
        <v>0</v>
      </c>
      <c r="P68" s="50">
        <v>15</v>
      </c>
      <c r="Q68" s="50">
        <v>0</v>
      </c>
      <c r="R68" s="15">
        <f t="shared" ref="R68" si="18">J68/F68</f>
        <v>0.44378698224852076</v>
      </c>
      <c r="S68" s="15">
        <f t="shared" ref="S68" si="19">N68/F68</f>
        <v>0.44378698224852076</v>
      </c>
    </row>
    <row r="69" spans="1:19" ht="31.5" x14ac:dyDescent="0.25">
      <c r="A69" s="21" t="s">
        <v>30</v>
      </c>
      <c r="B69" s="16">
        <f t="shared" si="10"/>
        <v>176.4</v>
      </c>
      <c r="C69" s="50">
        <v>0</v>
      </c>
      <c r="D69" s="50">
        <v>176.4</v>
      </c>
      <c r="E69" s="50">
        <v>0</v>
      </c>
      <c r="F69" s="7">
        <v>0</v>
      </c>
      <c r="G69" s="50">
        <v>0</v>
      </c>
      <c r="H69" s="50">
        <v>0</v>
      </c>
      <c r="I69" s="50">
        <v>0</v>
      </c>
      <c r="J69" s="16">
        <v>0</v>
      </c>
      <c r="K69" s="50">
        <v>0</v>
      </c>
      <c r="L69" s="50">
        <v>0</v>
      </c>
      <c r="M69" s="50">
        <v>0</v>
      </c>
      <c r="N69" s="16">
        <v>0</v>
      </c>
      <c r="O69" s="50">
        <v>0</v>
      </c>
      <c r="P69" s="50">
        <v>0</v>
      </c>
      <c r="Q69" s="50">
        <v>0</v>
      </c>
      <c r="R69" s="15" t="s">
        <v>161</v>
      </c>
      <c r="S69" s="15" t="s">
        <v>161</v>
      </c>
    </row>
    <row r="70" spans="1:19" ht="47.25" x14ac:dyDescent="0.25">
      <c r="A70" s="13" t="s">
        <v>25</v>
      </c>
      <c r="B70" s="41">
        <f>SUM(B71:B79)</f>
        <v>90</v>
      </c>
      <c r="C70" s="41">
        <f t="shared" ref="C70:Q70" si="20">SUM(C71:C79)</f>
        <v>0</v>
      </c>
      <c r="D70" s="41">
        <f t="shared" si="20"/>
        <v>90</v>
      </c>
      <c r="E70" s="41">
        <f t="shared" si="20"/>
        <v>0</v>
      </c>
      <c r="F70" s="41">
        <f t="shared" si="20"/>
        <v>9</v>
      </c>
      <c r="G70" s="41">
        <f t="shared" si="20"/>
        <v>0</v>
      </c>
      <c r="H70" s="41">
        <f t="shared" si="20"/>
        <v>9</v>
      </c>
      <c r="I70" s="41">
        <f t="shared" si="20"/>
        <v>0</v>
      </c>
      <c r="J70" s="41">
        <f t="shared" si="20"/>
        <v>9</v>
      </c>
      <c r="K70" s="41">
        <f t="shared" si="20"/>
        <v>0</v>
      </c>
      <c r="L70" s="41">
        <f t="shared" si="20"/>
        <v>9</v>
      </c>
      <c r="M70" s="41">
        <f t="shared" si="20"/>
        <v>0</v>
      </c>
      <c r="N70" s="41">
        <f t="shared" si="20"/>
        <v>9</v>
      </c>
      <c r="O70" s="41">
        <f t="shared" si="20"/>
        <v>0</v>
      </c>
      <c r="P70" s="41">
        <f t="shared" si="20"/>
        <v>9</v>
      </c>
      <c r="Q70" s="41">
        <f t="shared" si="20"/>
        <v>0</v>
      </c>
      <c r="R70" s="14">
        <f t="shared" ref="R70:R71" si="21">J70/F70</f>
        <v>1</v>
      </c>
      <c r="S70" s="14">
        <f t="shared" ref="S70:S71" si="22">N70/F70</f>
        <v>1</v>
      </c>
    </row>
    <row r="71" spans="1:19" ht="31.5" x14ac:dyDescent="0.25">
      <c r="A71" s="23" t="s">
        <v>49</v>
      </c>
      <c r="B71" s="16">
        <f t="shared" si="10"/>
        <v>10</v>
      </c>
      <c r="C71" s="50">
        <v>0</v>
      </c>
      <c r="D71" s="50">
        <v>10</v>
      </c>
      <c r="E71" s="50">
        <v>0</v>
      </c>
      <c r="F71" s="7">
        <v>4</v>
      </c>
      <c r="G71" s="50">
        <v>0</v>
      </c>
      <c r="H71" s="50">
        <v>4</v>
      </c>
      <c r="I71" s="50">
        <v>0</v>
      </c>
      <c r="J71" s="16">
        <v>4</v>
      </c>
      <c r="K71" s="50">
        <v>0</v>
      </c>
      <c r="L71" s="50">
        <v>4</v>
      </c>
      <c r="M71" s="50">
        <v>0</v>
      </c>
      <c r="N71" s="16">
        <v>4</v>
      </c>
      <c r="O71" s="50">
        <v>0</v>
      </c>
      <c r="P71" s="50">
        <v>4</v>
      </c>
      <c r="Q71" s="50">
        <v>0</v>
      </c>
      <c r="R71" s="15">
        <f t="shared" si="21"/>
        <v>1</v>
      </c>
      <c r="S71" s="15">
        <f t="shared" si="22"/>
        <v>1</v>
      </c>
    </row>
    <row r="72" spans="1:19" ht="31.5" x14ac:dyDescent="0.25">
      <c r="A72" s="23" t="s">
        <v>50</v>
      </c>
      <c r="B72" s="16">
        <f t="shared" si="10"/>
        <v>10</v>
      </c>
      <c r="C72" s="50">
        <v>0</v>
      </c>
      <c r="D72" s="50">
        <v>10</v>
      </c>
      <c r="E72" s="50">
        <v>0</v>
      </c>
      <c r="F72" s="7">
        <v>0</v>
      </c>
      <c r="G72" s="50">
        <v>0</v>
      </c>
      <c r="H72" s="50">
        <v>0</v>
      </c>
      <c r="I72" s="50">
        <v>0</v>
      </c>
      <c r="J72" s="16">
        <v>0</v>
      </c>
      <c r="K72" s="50">
        <v>0</v>
      </c>
      <c r="L72" s="50">
        <v>0</v>
      </c>
      <c r="M72" s="50">
        <v>0</v>
      </c>
      <c r="N72" s="16">
        <v>0</v>
      </c>
      <c r="O72" s="50">
        <v>0</v>
      </c>
      <c r="P72" s="50">
        <v>0</v>
      </c>
      <c r="Q72" s="50">
        <v>0</v>
      </c>
      <c r="R72" s="15" t="s">
        <v>161</v>
      </c>
      <c r="S72" s="15" t="s">
        <v>161</v>
      </c>
    </row>
    <row r="73" spans="1:19" x14ac:dyDescent="0.25">
      <c r="A73" s="23" t="s">
        <v>51</v>
      </c>
      <c r="B73" s="16">
        <f t="shared" si="10"/>
        <v>10</v>
      </c>
      <c r="C73" s="50">
        <v>0</v>
      </c>
      <c r="D73" s="50">
        <v>10</v>
      </c>
      <c r="E73" s="50">
        <v>0</v>
      </c>
      <c r="F73" s="7">
        <v>0</v>
      </c>
      <c r="G73" s="50">
        <v>0</v>
      </c>
      <c r="H73" s="50">
        <v>0</v>
      </c>
      <c r="I73" s="50">
        <v>0</v>
      </c>
      <c r="J73" s="16">
        <v>0</v>
      </c>
      <c r="K73" s="50">
        <v>0</v>
      </c>
      <c r="L73" s="50">
        <v>0</v>
      </c>
      <c r="M73" s="50">
        <v>0</v>
      </c>
      <c r="N73" s="16">
        <v>0</v>
      </c>
      <c r="O73" s="50">
        <v>0</v>
      </c>
      <c r="P73" s="50">
        <v>0</v>
      </c>
      <c r="Q73" s="50">
        <v>0</v>
      </c>
      <c r="R73" s="15" t="s">
        <v>161</v>
      </c>
      <c r="S73" s="15" t="s">
        <v>161</v>
      </c>
    </row>
    <row r="74" spans="1:19" ht="31.5" x14ac:dyDescent="0.25">
      <c r="A74" s="23" t="s">
        <v>52</v>
      </c>
      <c r="B74" s="16">
        <f t="shared" si="10"/>
        <v>10</v>
      </c>
      <c r="C74" s="50">
        <v>0</v>
      </c>
      <c r="D74" s="50">
        <v>10</v>
      </c>
      <c r="E74" s="50">
        <v>0</v>
      </c>
      <c r="F74" s="7">
        <v>0</v>
      </c>
      <c r="G74" s="50">
        <v>0</v>
      </c>
      <c r="H74" s="50">
        <v>0</v>
      </c>
      <c r="I74" s="50">
        <v>0</v>
      </c>
      <c r="J74" s="16">
        <v>0</v>
      </c>
      <c r="K74" s="50">
        <v>0</v>
      </c>
      <c r="L74" s="50">
        <v>0</v>
      </c>
      <c r="M74" s="50">
        <v>0</v>
      </c>
      <c r="N74" s="16">
        <v>0</v>
      </c>
      <c r="O74" s="50">
        <v>0</v>
      </c>
      <c r="P74" s="50">
        <v>0</v>
      </c>
      <c r="Q74" s="50">
        <v>0</v>
      </c>
      <c r="R74" s="15" t="s">
        <v>161</v>
      </c>
      <c r="S74" s="15" t="s">
        <v>161</v>
      </c>
    </row>
    <row r="75" spans="1:19" ht="31.5" x14ac:dyDescent="0.25">
      <c r="A75" s="23" t="s">
        <v>53</v>
      </c>
      <c r="B75" s="16">
        <f t="shared" si="10"/>
        <v>10</v>
      </c>
      <c r="C75" s="50">
        <v>0</v>
      </c>
      <c r="D75" s="50">
        <v>10</v>
      </c>
      <c r="E75" s="50">
        <v>0</v>
      </c>
      <c r="F75" s="7">
        <v>0</v>
      </c>
      <c r="G75" s="50">
        <v>0</v>
      </c>
      <c r="H75" s="50">
        <v>0</v>
      </c>
      <c r="I75" s="50">
        <v>0</v>
      </c>
      <c r="J75" s="16">
        <v>0</v>
      </c>
      <c r="K75" s="50">
        <v>0</v>
      </c>
      <c r="L75" s="50">
        <v>0</v>
      </c>
      <c r="M75" s="50">
        <v>0</v>
      </c>
      <c r="N75" s="16">
        <v>0</v>
      </c>
      <c r="O75" s="50">
        <v>0</v>
      </c>
      <c r="P75" s="50">
        <v>0</v>
      </c>
      <c r="Q75" s="50">
        <v>0</v>
      </c>
      <c r="R75" s="15" t="s">
        <v>161</v>
      </c>
      <c r="S75" s="15" t="s">
        <v>161</v>
      </c>
    </row>
    <row r="76" spans="1:19" x14ac:dyDescent="0.25">
      <c r="A76" s="23" t="s">
        <v>8</v>
      </c>
      <c r="B76" s="16">
        <f t="shared" si="10"/>
        <v>10</v>
      </c>
      <c r="C76" s="50">
        <v>0</v>
      </c>
      <c r="D76" s="50">
        <v>10</v>
      </c>
      <c r="E76" s="50">
        <v>0</v>
      </c>
      <c r="F76" s="7">
        <v>0</v>
      </c>
      <c r="G76" s="50">
        <v>0</v>
      </c>
      <c r="H76" s="50">
        <v>0</v>
      </c>
      <c r="I76" s="50">
        <v>0</v>
      </c>
      <c r="J76" s="16">
        <v>0</v>
      </c>
      <c r="K76" s="50">
        <v>0</v>
      </c>
      <c r="L76" s="50">
        <v>0</v>
      </c>
      <c r="M76" s="50">
        <v>0</v>
      </c>
      <c r="N76" s="16">
        <v>0</v>
      </c>
      <c r="O76" s="50">
        <v>0</v>
      </c>
      <c r="P76" s="50">
        <v>0</v>
      </c>
      <c r="Q76" s="50">
        <v>0</v>
      </c>
      <c r="R76" s="15" t="s">
        <v>161</v>
      </c>
      <c r="S76" s="15" t="s">
        <v>161</v>
      </c>
    </row>
    <row r="77" spans="1:19" ht="31.5" x14ac:dyDescent="0.25">
      <c r="A77" s="23" t="s">
        <v>54</v>
      </c>
      <c r="B77" s="16">
        <f t="shared" si="10"/>
        <v>10</v>
      </c>
      <c r="C77" s="50">
        <v>0</v>
      </c>
      <c r="D77" s="50">
        <v>10</v>
      </c>
      <c r="E77" s="50">
        <v>0</v>
      </c>
      <c r="F77" s="7">
        <v>0</v>
      </c>
      <c r="G77" s="50">
        <v>0</v>
      </c>
      <c r="H77" s="50">
        <v>0</v>
      </c>
      <c r="I77" s="50">
        <v>0</v>
      </c>
      <c r="J77" s="16">
        <v>0</v>
      </c>
      <c r="K77" s="50">
        <v>0</v>
      </c>
      <c r="L77" s="50">
        <v>0</v>
      </c>
      <c r="M77" s="50">
        <v>0</v>
      </c>
      <c r="N77" s="16">
        <v>0</v>
      </c>
      <c r="O77" s="50">
        <v>0</v>
      </c>
      <c r="P77" s="50">
        <v>0</v>
      </c>
      <c r="Q77" s="50">
        <v>0</v>
      </c>
      <c r="R77" s="15" t="s">
        <v>161</v>
      </c>
      <c r="S77" s="15" t="s">
        <v>161</v>
      </c>
    </row>
    <row r="78" spans="1:19" ht="31.5" x14ac:dyDescent="0.25">
      <c r="A78" s="23" t="s">
        <v>55</v>
      </c>
      <c r="B78" s="16">
        <f t="shared" si="10"/>
        <v>10</v>
      </c>
      <c r="C78" s="50">
        <v>0</v>
      </c>
      <c r="D78" s="50">
        <v>10</v>
      </c>
      <c r="E78" s="50">
        <v>0</v>
      </c>
      <c r="F78" s="7">
        <v>0</v>
      </c>
      <c r="G78" s="50">
        <v>0</v>
      </c>
      <c r="H78" s="50">
        <v>0</v>
      </c>
      <c r="I78" s="50">
        <v>0</v>
      </c>
      <c r="J78" s="16">
        <v>0</v>
      </c>
      <c r="K78" s="50">
        <v>0</v>
      </c>
      <c r="L78" s="50">
        <v>0</v>
      </c>
      <c r="M78" s="50">
        <v>0</v>
      </c>
      <c r="N78" s="16">
        <v>0</v>
      </c>
      <c r="O78" s="50">
        <v>0</v>
      </c>
      <c r="P78" s="50">
        <v>0</v>
      </c>
      <c r="Q78" s="50">
        <v>0</v>
      </c>
      <c r="R78" s="15" t="s">
        <v>161</v>
      </c>
      <c r="S78" s="15" t="s">
        <v>161</v>
      </c>
    </row>
    <row r="79" spans="1:19" ht="31.5" x14ac:dyDescent="0.25">
      <c r="A79" s="23" t="s">
        <v>56</v>
      </c>
      <c r="B79" s="16">
        <f t="shared" si="10"/>
        <v>10</v>
      </c>
      <c r="C79" s="50">
        <v>0</v>
      </c>
      <c r="D79" s="50">
        <v>10</v>
      </c>
      <c r="E79" s="50">
        <v>0</v>
      </c>
      <c r="F79" s="7">
        <v>5</v>
      </c>
      <c r="G79" s="50">
        <v>0</v>
      </c>
      <c r="H79" s="50">
        <v>5</v>
      </c>
      <c r="I79" s="50">
        <v>0</v>
      </c>
      <c r="J79" s="16">
        <v>5</v>
      </c>
      <c r="K79" s="50">
        <v>0</v>
      </c>
      <c r="L79" s="50">
        <v>5</v>
      </c>
      <c r="M79" s="50">
        <v>0</v>
      </c>
      <c r="N79" s="16">
        <v>5</v>
      </c>
      <c r="O79" s="50">
        <v>0</v>
      </c>
      <c r="P79" s="50">
        <v>5</v>
      </c>
      <c r="Q79" s="50">
        <v>0</v>
      </c>
      <c r="R79" s="15">
        <f t="shared" ref="R79" si="23">J79/F79</f>
        <v>1</v>
      </c>
      <c r="S79" s="15">
        <f t="shared" ref="S79" si="24">N79/F79</f>
        <v>1</v>
      </c>
    </row>
    <row r="80" spans="1:19" ht="69.75" hidden="1" customHeight="1" x14ac:dyDescent="0.25">
      <c r="A80" s="13" t="s">
        <v>63</v>
      </c>
      <c r="B80" s="22">
        <v>1897.5</v>
      </c>
      <c r="C80" s="7">
        <v>0</v>
      </c>
      <c r="D80" s="7">
        <v>1897.5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14">
        <f t="shared" ref="R80:R81" si="25">J80/B80</f>
        <v>0</v>
      </c>
      <c r="S80" s="14">
        <f t="shared" ref="S80:S81" si="26">N80/B80</f>
        <v>0</v>
      </c>
    </row>
    <row r="81" spans="1:19" ht="58.5" hidden="1" customHeight="1" x14ac:dyDescent="0.25">
      <c r="A81" s="29" t="s">
        <v>88</v>
      </c>
      <c r="B81" s="22">
        <v>524.9</v>
      </c>
      <c r="C81" s="7">
        <v>0</v>
      </c>
      <c r="D81" s="7">
        <v>524.9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v>0</v>
      </c>
      <c r="K81" s="7">
        <v>0</v>
      </c>
      <c r="L81" s="7">
        <v>0</v>
      </c>
      <c r="M81" s="7">
        <v>0</v>
      </c>
      <c r="N81" s="7">
        <v>0</v>
      </c>
      <c r="O81" s="7">
        <v>0</v>
      </c>
      <c r="P81" s="7">
        <v>0</v>
      </c>
      <c r="Q81" s="7">
        <v>0</v>
      </c>
      <c r="R81" s="14">
        <f t="shared" si="25"/>
        <v>0</v>
      </c>
      <c r="S81" s="14">
        <f t="shared" si="26"/>
        <v>0</v>
      </c>
    </row>
    <row r="82" spans="1:19" ht="130.5" customHeight="1" x14ac:dyDescent="0.25">
      <c r="A82" s="29" t="s">
        <v>101</v>
      </c>
      <c r="B82" s="22">
        <f>SUM(B83:B84)</f>
        <v>5595.4</v>
      </c>
      <c r="C82" s="22">
        <f t="shared" ref="C82:Q82" si="27">SUM(C83:C84)</f>
        <v>0</v>
      </c>
      <c r="D82" s="22">
        <f t="shared" si="27"/>
        <v>5315.5</v>
      </c>
      <c r="E82" s="22">
        <f t="shared" si="27"/>
        <v>279.89999999999998</v>
      </c>
      <c r="F82" s="22">
        <f t="shared" si="27"/>
        <v>0</v>
      </c>
      <c r="G82" s="22">
        <f t="shared" si="27"/>
        <v>0</v>
      </c>
      <c r="H82" s="22">
        <f t="shared" si="27"/>
        <v>0</v>
      </c>
      <c r="I82" s="22">
        <f t="shared" si="27"/>
        <v>0</v>
      </c>
      <c r="J82" s="22">
        <f t="shared" si="27"/>
        <v>0</v>
      </c>
      <c r="K82" s="22">
        <f t="shared" si="27"/>
        <v>0</v>
      </c>
      <c r="L82" s="22">
        <f t="shared" si="27"/>
        <v>0</v>
      </c>
      <c r="M82" s="22">
        <f t="shared" si="27"/>
        <v>0</v>
      </c>
      <c r="N82" s="22">
        <f t="shared" si="27"/>
        <v>0</v>
      </c>
      <c r="O82" s="22">
        <f t="shared" si="27"/>
        <v>0</v>
      </c>
      <c r="P82" s="22">
        <f t="shared" si="27"/>
        <v>0</v>
      </c>
      <c r="Q82" s="22">
        <f t="shared" si="27"/>
        <v>0</v>
      </c>
      <c r="R82" s="15" t="s">
        <v>161</v>
      </c>
      <c r="S82" s="15" t="s">
        <v>161</v>
      </c>
    </row>
    <row r="83" spans="1:19" ht="33" x14ac:dyDescent="0.25">
      <c r="A83" s="35" t="s">
        <v>99</v>
      </c>
      <c r="B83" s="22">
        <f>SUM(C83:E83)</f>
        <v>2710.9</v>
      </c>
      <c r="C83" s="50">
        <v>0</v>
      </c>
      <c r="D83" s="50">
        <v>2575.3000000000002</v>
      </c>
      <c r="E83" s="50">
        <v>135.6</v>
      </c>
      <c r="F83" s="22">
        <f>SUM(G83:I83)</f>
        <v>0</v>
      </c>
      <c r="G83" s="50">
        <v>0</v>
      </c>
      <c r="H83" s="50">
        <v>0</v>
      </c>
      <c r="I83" s="50">
        <v>0</v>
      </c>
      <c r="J83" s="22">
        <f>SUM(K83:M83)</f>
        <v>0</v>
      </c>
      <c r="K83" s="50">
        <v>0</v>
      </c>
      <c r="L83" s="50">
        <v>0</v>
      </c>
      <c r="M83" s="50">
        <v>0</v>
      </c>
      <c r="N83" s="22">
        <f>SUM(O83:Q83)</f>
        <v>0</v>
      </c>
      <c r="O83" s="50">
        <v>0</v>
      </c>
      <c r="P83" s="50">
        <v>0</v>
      </c>
      <c r="Q83" s="50">
        <v>0</v>
      </c>
      <c r="R83" s="15" t="s">
        <v>161</v>
      </c>
      <c r="S83" s="15" t="s">
        <v>161</v>
      </c>
    </row>
    <row r="84" spans="1:19" ht="16.5" x14ac:dyDescent="0.25">
      <c r="A84" s="35" t="s">
        <v>100</v>
      </c>
      <c r="B84" s="22">
        <f t="shared" ref="B84:B86" si="28">SUM(C84:E84)</f>
        <v>2884.5</v>
      </c>
      <c r="C84" s="50">
        <v>0</v>
      </c>
      <c r="D84" s="50">
        <v>2740.2</v>
      </c>
      <c r="E84" s="50">
        <v>144.30000000000001</v>
      </c>
      <c r="F84" s="22">
        <f t="shared" ref="F84:F86" si="29">SUM(G84:I84)</f>
        <v>0</v>
      </c>
      <c r="G84" s="50">
        <v>0</v>
      </c>
      <c r="H84" s="50">
        <v>0</v>
      </c>
      <c r="I84" s="50">
        <v>0</v>
      </c>
      <c r="J84" s="22">
        <f t="shared" ref="J84:J86" si="30">SUM(K84:M84)</f>
        <v>0</v>
      </c>
      <c r="K84" s="55">
        <v>0</v>
      </c>
      <c r="L84" s="55">
        <v>0</v>
      </c>
      <c r="M84" s="50">
        <v>0</v>
      </c>
      <c r="N84" s="22">
        <f t="shared" ref="N84:N86" si="31">SUM(O84:Q84)</f>
        <v>0</v>
      </c>
      <c r="O84" s="55">
        <v>0</v>
      </c>
      <c r="P84" s="55">
        <v>0</v>
      </c>
      <c r="Q84" s="50">
        <v>0</v>
      </c>
      <c r="R84" s="15" t="s">
        <v>161</v>
      </c>
      <c r="S84" s="15" t="s">
        <v>161</v>
      </c>
    </row>
    <row r="85" spans="1:19" ht="47.25" x14ac:dyDescent="0.25">
      <c r="A85" s="1" t="s">
        <v>103</v>
      </c>
      <c r="B85" s="22">
        <f t="shared" si="28"/>
        <v>1410</v>
      </c>
      <c r="C85" s="50">
        <v>0</v>
      </c>
      <c r="D85" s="50">
        <v>1410</v>
      </c>
      <c r="E85" s="50">
        <v>0</v>
      </c>
      <c r="F85" s="22">
        <f t="shared" si="29"/>
        <v>0</v>
      </c>
      <c r="G85" s="50">
        <v>0</v>
      </c>
      <c r="H85" s="50">
        <v>0</v>
      </c>
      <c r="I85" s="50">
        <v>0</v>
      </c>
      <c r="J85" s="22">
        <f t="shared" si="30"/>
        <v>0</v>
      </c>
      <c r="K85" s="55">
        <v>0</v>
      </c>
      <c r="L85" s="55">
        <v>0</v>
      </c>
      <c r="M85" s="50">
        <v>0</v>
      </c>
      <c r="N85" s="22">
        <f t="shared" si="31"/>
        <v>0</v>
      </c>
      <c r="O85" s="55">
        <v>0</v>
      </c>
      <c r="P85" s="55">
        <v>0</v>
      </c>
      <c r="Q85" s="50">
        <v>0</v>
      </c>
      <c r="R85" s="15" t="s">
        <v>161</v>
      </c>
      <c r="S85" s="15" t="s">
        <v>161</v>
      </c>
    </row>
    <row r="86" spans="1:19" ht="49.5" x14ac:dyDescent="0.25">
      <c r="A86" s="35" t="s">
        <v>102</v>
      </c>
      <c r="B86" s="22">
        <f t="shared" si="28"/>
        <v>2975.1</v>
      </c>
      <c r="C86" s="50">
        <v>0</v>
      </c>
      <c r="D86" s="50">
        <v>2975.1</v>
      </c>
      <c r="E86" s="50">
        <v>0</v>
      </c>
      <c r="F86" s="22">
        <f t="shared" si="29"/>
        <v>0</v>
      </c>
      <c r="G86" s="50">
        <v>0</v>
      </c>
      <c r="H86" s="50">
        <v>0</v>
      </c>
      <c r="I86" s="50">
        <v>0</v>
      </c>
      <c r="J86" s="22">
        <f t="shared" si="30"/>
        <v>0</v>
      </c>
      <c r="K86" s="50">
        <v>0</v>
      </c>
      <c r="L86" s="50">
        <v>0</v>
      </c>
      <c r="M86" s="50">
        <v>0</v>
      </c>
      <c r="N86" s="22">
        <f t="shared" si="31"/>
        <v>0</v>
      </c>
      <c r="O86" s="50">
        <v>0</v>
      </c>
      <c r="P86" s="50">
        <v>0</v>
      </c>
      <c r="Q86" s="50">
        <v>0</v>
      </c>
      <c r="R86" s="15" t="s">
        <v>161</v>
      </c>
      <c r="S86" s="15" t="s">
        <v>161</v>
      </c>
    </row>
    <row r="87" spans="1:19" x14ac:dyDescent="0.25">
      <c r="J87" s="7"/>
    </row>
  </sheetData>
  <sheetProtection selectLockedCells="1"/>
  <mergeCells count="17">
    <mergeCell ref="O4:P4"/>
    <mergeCell ref="A1:S1"/>
    <mergeCell ref="D2:O2"/>
    <mergeCell ref="S3:S5"/>
    <mergeCell ref="A3:A5"/>
    <mergeCell ref="R3:R5"/>
    <mergeCell ref="B4:B5"/>
    <mergeCell ref="C4:D4"/>
    <mergeCell ref="J4:J5"/>
    <mergeCell ref="K4:L4"/>
    <mergeCell ref="N4:N5"/>
    <mergeCell ref="N3:Q3"/>
    <mergeCell ref="J3:M3"/>
    <mergeCell ref="F3:I3"/>
    <mergeCell ref="F4:F5"/>
    <mergeCell ref="G4:H4"/>
    <mergeCell ref="B3:E3"/>
  </mergeCells>
  <pageMargins left="0.7" right="0.7" top="0.75" bottom="0.75" header="0.3" footer="0.3"/>
  <pageSetup paperSize="9" scale="3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7"/>
  <sheetViews>
    <sheetView tabSelected="1" view="pageBreakPreview" topLeftCell="A46" zoomScale="91" zoomScaleNormal="100" zoomScaleSheetLayoutView="91" workbookViewId="0">
      <selection activeCell="D6" sqref="D6"/>
    </sheetView>
  </sheetViews>
  <sheetFormatPr defaultRowHeight="15.75" x14ac:dyDescent="0.25"/>
  <cols>
    <col min="1" max="1" width="9.5703125" style="42" bestFit="1" customWidth="1"/>
    <col min="2" max="2" width="64.5703125" style="9" customWidth="1"/>
    <col min="3" max="3" width="21.85546875" style="9" customWidth="1"/>
    <col min="4" max="4" width="15.42578125" style="9" customWidth="1"/>
    <col min="5" max="5" width="20" style="9" customWidth="1"/>
    <col min="6" max="6" width="13" style="9" customWidth="1"/>
    <col min="7" max="7" width="12.85546875" style="9" customWidth="1"/>
    <col min="8" max="8" width="13.28515625" style="9" customWidth="1"/>
    <col min="9" max="9" width="11.85546875" style="9" bestFit="1" customWidth="1"/>
    <col min="10" max="10" width="16" style="9" customWidth="1"/>
    <col min="11" max="11" width="12.28515625" style="48" customWidth="1"/>
    <col min="12" max="16384" width="9.140625" style="9"/>
  </cols>
  <sheetData>
    <row r="1" spans="1:12" ht="42.75" customHeight="1" x14ac:dyDescent="0.25">
      <c r="A1" s="75" t="s">
        <v>27</v>
      </c>
      <c r="B1" s="75"/>
      <c r="C1" s="75"/>
      <c r="D1" s="75"/>
      <c r="E1" s="75"/>
      <c r="F1" s="75"/>
      <c r="G1" s="75"/>
      <c r="H1" s="75"/>
      <c r="I1" s="75"/>
      <c r="J1" s="75"/>
      <c r="K1" s="75"/>
    </row>
    <row r="2" spans="1:12" x14ac:dyDescent="0.25">
      <c r="B2" s="36"/>
      <c r="C2" s="77" t="s">
        <v>162</v>
      </c>
      <c r="D2" s="77"/>
      <c r="E2" s="77"/>
      <c r="F2" s="77"/>
      <c r="G2" s="77"/>
      <c r="H2" s="77"/>
      <c r="I2" s="36"/>
      <c r="J2" s="36"/>
      <c r="K2" s="43"/>
    </row>
    <row r="3" spans="1:12" ht="40.5" customHeight="1" x14ac:dyDescent="0.25">
      <c r="A3" s="76" t="s">
        <v>9</v>
      </c>
      <c r="B3" s="76" t="s">
        <v>10</v>
      </c>
      <c r="C3" s="76" t="s">
        <v>11</v>
      </c>
      <c r="D3" s="76" t="s">
        <v>12</v>
      </c>
      <c r="E3" s="76" t="s">
        <v>13</v>
      </c>
      <c r="F3" s="76" t="s">
        <v>14</v>
      </c>
      <c r="G3" s="76" t="s">
        <v>15</v>
      </c>
      <c r="H3" s="76" t="s">
        <v>16</v>
      </c>
      <c r="I3" s="76" t="s">
        <v>67</v>
      </c>
      <c r="J3" s="76"/>
      <c r="K3" s="76"/>
      <c r="L3" s="44"/>
    </row>
    <row r="4" spans="1:12" ht="59.25" customHeight="1" x14ac:dyDescent="0.25">
      <c r="A4" s="76"/>
      <c r="B4" s="76"/>
      <c r="C4" s="76"/>
      <c r="D4" s="76"/>
      <c r="E4" s="76"/>
      <c r="F4" s="76"/>
      <c r="G4" s="76"/>
      <c r="H4" s="76"/>
      <c r="I4" s="1" t="s">
        <v>17</v>
      </c>
      <c r="J4" s="1" t="s">
        <v>18</v>
      </c>
      <c r="K4" s="45" t="s">
        <v>19</v>
      </c>
      <c r="L4" s="44"/>
    </row>
    <row r="5" spans="1:12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4">
        <v>11</v>
      </c>
      <c r="L5" s="44"/>
    </row>
    <row r="6" spans="1:12" ht="90" customHeight="1" x14ac:dyDescent="0.25">
      <c r="A6" s="1">
        <v>1</v>
      </c>
      <c r="B6" s="13" t="s">
        <v>23</v>
      </c>
      <c r="C6" s="23"/>
      <c r="D6" s="23"/>
      <c r="E6" s="23"/>
      <c r="F6" s="5"/>
      <c r="G6" s="4"/>
      <c r="H6" s="4"/>
      <c r="I6" s="4"/>
      <c r="J6" s="4"/>
      <c r="K6" s="6"/>
      <c r="L6" s="44"/>
    </row>
    <row r="7" spans="1:12" ht="58.5" customHeight="1" x14ac:dyDescent="0.25">
      <c r="A7" s="67" t="s">
        <v>115</v>
      </c>
      <c r="B7" s="69" t="s">
        <v>62</v>
      </c>
      <c r="C7" s="23" t="s">
        <v>104</v>
      </c>
      <c r="D7" s="23" t="s">
        <v>61</v>
      </c>
      <c r="E7" s="23" t="s">
        <v>58</v>
      </c>
      <c r="F7" s="5">
        <v>45657</v>
      </c>
      <c r="G7" s="4">
        <v>601200</v>
      </c>
      <c r="H7" s="4"/>
      <c r="I7" s="4">
        <v>100200</v>
      </c>
      <c r="J7" s="4"/>
      <c r="K7" s="6">
        <v>100200</v>
      </c>
      <c r="L7" s="44"/>
    </row>
    <row r="8" spans="1:12" ht="28.5" customHeight="1" x14ac:dyDescent="0.25">
      <c r="A8" s="68"/>
      <c r="B8" s="70"/>
      <c r="C8" s="23"/>
      <c r="D8" s="23"/>
      <c r="E8" s="23"/>
      <c r="F8" s="5"/>
      <c r="G8" s="4"/>
      <c r="H8" s="4"/>
      <c r="I8" s="4"/>
      <c r="J8" s="4"/>
      <c r="K8" s="4"/>
      <c r="L8" s="44"/>
    </row>
    <row r="9" spans="1:12" ht="47.25" x14ac:dyDescent="0.25">
      <c r="A9" s="67" t="s">
        <v>116</v>
      </c>
      <c r="B9" s="71" t="s">
        <v>39</v>
      </c>
      <c r="C9" s="23" t="s">
        <v>105</v>
      </c>
      <c r="D9" s="23" t="s">
        <v>61</v>
      </c>
      <c r="E9" s="23" t="s">
        <v>58</v>
      </c>
      <c r="F9" s="5">
        <v>45657</v>
      </c>
      <c r="G9" s="4">
        <v>488880</v>
      </c>
      <c r="H9" s="4"/>
      <c r="I9" s="4">
        <v>81480</v>
      </c>
      <c r="J9" s="4"/>
      <c r="K9" s="6">
        <v>81480</v>
      </c>
      <c r="L9" s="44"/>
    </row>
    <row r="10" spans="1:12" ht="39.75" customHeight="1" x14ac:dyDescent="0.25">
      <c r="A10" s="68"/>
      <c r="B10" s="72"/>
      <c r="C10" s="23"/>
      <c r="D10" s="23"/>
      <c r="E10" s="23"/>
      <c r="F10" s="5"/>
      <c r="G10" s="4"/>
      <c r="H10" s="4"/>
      <c r="I10" s="4"/>
      <c r="J10" s="4"/>
      <c r="K10" s="4"/>
      <c r="L10" s="44"/>
    </row>
    <row r="11" spans="1:12" ht="32.25" customHeight="1" x14ac:dyDescent="0.25">
      <c r="A11" s="67" t="s">
        <v>117</v>
      </c>
      <c r="B11" s="69" t="s">
        <v>31</v>
      </c>
      <c r="C11" s="23"/>
      <c r="D11" s="23"/>
      <c r="E11" s="23"/>
      <c r="F11" s="5"/>
      <c r="G11" s="4"/>
      <c r="H11" s="4"/>
      <c r="I11" s="4"/>
      <c r="J11" s="4"/>
      <c r="K11" s="6"/>
      <c r="L11" s="44"/>
    </row>
    <row r="12" spans="1:12" ht="36.75" customHeight="1" x14ac:dyDescent="0.25">
      <c r="A12" s="68"/>
      <c r="B12" s="70"/>
      <c r="C12" s="23"/>
      <c r="D12" s="23"/>
      <c r="E12" s="23"/>
      <c r="F12" s="5"/>
      <c r="G12" s="4"/>
      <c r="H12" s="4"/>
      <c r="I12" s="4"/>
      <c r="J12" s="4"/>
      <c r="K12" s="6"/>
      <c r="L12" s="44"/>
    </row>
    <row r="13" spans="1:12" ht="58.5" customHeight="1" x14ac:dyDescent="0.25">
      <c r="A13" s="67" t="s">
        <v>118</v>
      </c>
      <c r="B13" s="69" t="s">
        <v>40</v>
      </c>
      <c r="C13" s="23" t="s">
        <v>106</v>
      </c>
      <c r="D13" s="23" t="s">
        <v>61</v>
      </c>
      <c r="E13" s="23" t="s">
        <v>58</v>
      </c>
      <c r="F13" s="5">
        <v>45657</v>
      </c>
      <c r="G13" s="4">
        <v>528480</v>
      </c>
      <c r="H13" s="4"/>
      <c r="I13" s="4">
        <v>88080</v>
      </c>
      <c r="J13" s="4"/>
      <c r="K13" s="6">
        <v>88080</v>
      </c>
      <c r="L13" s="46"/>
    </row>
    <row r="14" spans="1:12" ht="25.5" customHeight="1" x14ac:dyDescent="0.25">
      <c r="A14" s="68"/>
      <c r="B14" s="70"/>
      <c r="C14" s="23"/>
      <c r="D14" s="23"/>
      <c r="E14" s="23"/>
      <c r="F14" s="5"/>
      <c r="G14" s="4"/>
      <c r="H14" s="4"/>
      <c r="I14" s="4"/>
      <c r="J14" s="4"/>
      <c r="K14" s="6"/>
      <c r="L14" s="46"/>
    </row>
    <row r="15" spans="1:12" ht="30" customHeight="1" x14ac:dyDescent="0.25">
      <c r="A15" s="67" t="s">
        <v>119</v>
      </c>
      <c r="B15" s="69" t="s">
        <v>37</v>
      </c>
      <c r="C15" s="23"/>
      <c r="D15" s="23"/>
      <c r="E15" s="23"/>
      <c r="F15" s="5"/>
      <c r="G15" s="4"/>
      <c r="H15" s="4"/>
      <c r="I15" s="4"/>
      <c r="J15" s="4"/>
      <c r="K15" s="6"/>
      <c r="L15" s="46"/>
    </row>
    <row r="16" spans="1:12" ht="27" customHeight="1" x14ac:dyDescent="0.25">
      <c r="A16" s="68"/>
      <c r="B16" s="70"/>
      <c r="C16" s="23"/>
      <c r="D16" s="23"/>
      <c r="E16" s="23"/>
      <c r="F16" s="5"/>
      <c r="G16" s="4"/>
      <c r="H16" s="4"/>
      <c r="I16" s="4"/>
      <c r="J16" s="4"/>
      <c r="K16" s="4"/>
      <c r="L16" s="46"/>
    </row>
    <row r="17" spans="1:12" ht="34.5" customHeight="1" x14ac:dyDescent="0.25">
      <c r="A17" s="67" t="s">
        <v>120</v>
      </c>
      <c r="B17" s="69" t="s">
        <v>44</v>
      </c>
      <c r="C17" s="23"/>
      <c r="D17" s="23"/>
      <c r="E17" s="23"/>
      <c r="F17" s="5"/>
      <c r="G17" s="4"/>
      <c r="H17" s="4"/>
      <c r="I17" s="4"/>
      <c r="J17" s="4"/>
      <c r="K17" s="4"/>
      <c r="L17" s="46"/>
    </row>
    <row r="18" spans="1:12" ht="70.5" customHeight="1" x14ac:dyDescent="0.25">
      <c r="A18" s="68"/>
      <c r="B18" s="70"/>
      <c r="C18" s="23" t="s">
        <v>110</v>
      </c>
      <c r="D18" s="23" t="s">
        <v>61</v>
      </c>
      <c r="E18" s="23" t="s">
        <v>58</v>
      </c>
      <c r="F18" s="5">
        <v>45657</v>
      </c>
      <c r="G18" s="4">
        <v>817920</v>
      </c>
      <c r="H18" s="4"/>
      <c r="I18" s="4">
        <v>136320</v>
      </c>
      <c r="J18" s="4"/>
      <c r="K18" s="6">
        <v>136320</v>
      </c>
      <c r="L18" s="46"/>
    </row>
    <row r="19" spans="1:12" ht="33.75" customHeight="1" x14ac:dyDescent="0.25">
      <c r="A19" s="67" t="s">
        <v>121</v>
      </c>
      <c r="B19" s="69" t="s">
        <v>30</v>
      </c>
      <c r="C19" s="23"/>
      <c r="D19" s="23"/>
      <c r="E19" s="23"/>
      <c r="F19" s="5"/>
      <c r="G19" s="4"/>
      <c r="H19" s="4"/>
      <c r="I19" s="4"/>
      <c r="J19" s="4"/>
      <c r="K19" s="6"/>
      <c r="L19" s="46"/>
    </row>
    <row r="20" spans="1:12" ht="24" customHeight="1" x14ac:dyDescent="0.25">
      <c r="A20" s="68"/>
      <c r="B20" s="70"/>
      <c r="C20" s="23"/>
      <c r="D20" s="23"/>
      <c r="E20" s="23"/>
      <c r="F20" s="5"/>
      <c r="G20" s="4"/>
      <c r="H20" s="4"/>
      <c r="I20" s="4"/>
      <c r="J20" s="4"/>
      <c r="K20" s="6"/>
      <c r="L20" s="46"/>
    </row>
    <row r="21" spans="1:12" ht="54" customHeight="1" x14ac:dyDescent="0.25">
      <c r="A21" s="67" t="s">
        <v>122</v>
      </c>
      <c r="B21" s="69" t="s">
        <v>38</v>
      </c>
      <c r="C21" s="23" t="s">
        <v>107</v>
      </c>
      <c r="D21" s="23" t="s">
        <v>61</v>
      </c>
      <c r="E21" s="23" t="s">
        <v>58</v>
      </c>
      <c r="F21" s="5">
        <v>45657</v>
      </c>
      <c r="G21" s="4">
        <v>208200</v>
      </c>
      <c r="H21" s="4"/>
      <c r="I21" s="4">
        <v>208200</v>
      </c>
      <c r="J21" s="4"/>
      <c r="K21" s="6">
        <v>208200</v>
      </c>
      <c r="L21" s="46"/>
    </row>
    <row r="22" spans="1:12" x14ac:dyDescent="0.25">
      <c r="A22" s="68"/>
      <c r="B22" s="70"/>
      <c r="C22" s="23"/>
      <c r="D22" s="23"/>
      <c r="E22" s="23"/>
      <c r="F22" s="5"/>
      <c r="G22" s="4"/>
      <c r="H22" s="4"/>
      <c r="I22" s="4"/>
      <c r="J22" s="4"/>
      <c r="K22" s="6"/>
      <c r="L22" s="44"/>
    </row>
    <row r="23" spans="1:12" ht="63" x14ac:dyDescent="0.25">
      <c r="A23" s="33" t="s">
        <v>123</v>
      </c>
      <c r="B23" s="12" t="s">
        <v>24</v>
      </c>
      <c r="C23" s="23"/>
      <c r="D23" s="23"/>
      <c r="E23" s="23"/>
      <c r="F23" s="5"/>
      <c r="G23" s="4"/>
      <c r="H23" s="4"/>
      <c r="I23" s="4"/>
      <c r="J23" s="4"/>
      <c r="K23" s="6"/>
      <c r="L23" s="44"/>
    </row>
    <row r="24" spans="1:12" ht="47.25" x14ac:dyDescent="0.25">
      <c r="A24" s="34" t="s">
        <v>68</v>
      </c>
      <c r="B24" s="32" t="s">
        <v>39</v>
      </c>
      <c r="C24" s="23" t="s">
        <v>111</v>
      </c>
      <c r="D24" s="5" t="s">
        <v>57</v>
      </c>
      <c r="E24" s="23" t="s">
        <v>58</v>
      </c>
      <c r="F24" s="5">
        <v>45657</v>
      </c>
      <c r="G24" s="4">
        <v>90000</v>
      </c>
      <c r="H24" s="4"/>
      <c r="I24" s="4">
        <v>15000</v>
      </c>
      <c r="J24" s="4"/>
      <c r="K24" s="6">
        <v>15000</v>
      </c>
      <c r="L24" s="44"/>
    </row>
    <row r="25" spans="1:12" x14ac:dyDescent="0.25">
      <c r="A25" s="34" t="s">
        <v>69</v>
      </c>
      <c r="B25" s="32" t="s">
        <v>30</v>
      </c>
      <c r="C25" s="23"/>
      <c r="D25" s="5"/>
      <c r="E25" s="23"/>
      <c r="F25" s="5"/>
      <c r="G25" s="4"/>
      <c r="H25" s="4"/>
      <c r="I25" s="4"/>
      <c r="J25" s="4"/>
      <c r="K25" s="6"/>
      <c r="L25" s="44"/>
    </row>
    <row r="26" spans="1:12" x14ac:dyDescent="0.25">
      <c r="A26" s="34" t="s">
        <v>70</v>
      </c>
      <c r="B26" s="32" t="s">
        <v>37</v>
      </c>
      <c r="C26" s="23"/>
      <c r="D26" s="5"/>
      <c r="E26" s="23"/>
      <c r="F26" s="5"/>
      <c r="G26" s="4"/>
      <c r="H26" s="4"/>
      <c r="I26" s="4"/>
      <c r="J26" s="4"/>
      <c r="K26" s="6"/>
      <c r="L26" s="44"/>
    </row>
    <row r="27" spans="1:12" x14ac:dyDescent="0.25">
      <c r="A27" s="34" t="s">
        <v>71</v>
      </c>
      <c r="B27" s="32" t="s">
        <v>40</v>
      </c>
      <c r="C27" s="23"/>
      <c r="D27" s="5"/>
      <c r="E27" s="23"/>
      <c r="F27" s="5"/>
      <c r="G27" s="4"/>
      <c r="H27" s="4"/>
      <c r="I27" s="4"/>
      <c r="J27" s="4"/>
      <c r="K27" s="6"/>
      <c r="L27" s="44"/>
    </row>
    <row r="28" spans="1:12" ht="47.25" x14ac:dyDescent="0.25">
      <c r="A28" s="47" t="s">
        <v>124</v>
      </c>
      <c r="B28" s="11" t="s">
        <v>25</v>
      </c>
      <c r="C28" s="23"/>
      <c r="D28" s="23"/>
      <c r="E28" s="23"/>
      <c r="F28" s="5"/>
      <c r="G28" s="4"/>
      <c r="H28" s="4"/>
      <c r="I28" s="4"/>
      <c r="J28" s="4"/>
      <c r="K28" s="6"/>
      <c r="L28" s="44"/>
    </row>
    <row r="29" spans="1:12" ht="94.5" x14ac:dyDescent="0.25">
      <c r="A29" s="47" t="s">
        <v>72</v>
      </c>
      <c r="B29" s="23" t="s">
        <v>59</v>
      </c>
      <c r="C29" s="23" t="s">
        <v>114</v>
      </c>
      <c r="D29" s="23" t="s">
        <v>60</v>
      </c>
      <c r="E29" s="23" t="s">
        <v>58</v>
      </c>
      <c r="F29" s="5">
        <v>45322</v>
      </c>
      <c r="G29" s="4">
        <v>4000</v>
      </c>
      <c r="H29" s="4"/>
      <c r="I29" s="4">
        <v>4000</v>
      </c>
      <c r="J29" s="4"/>
      <c r="K29" s="6">
        <v>4000</v>
      </c>
      <c r="L29" s="44"/>
    </row>
    <row r="30" spans="1:12" ht="78.75" x14ac:dyDescent="0.25">
      <c r="A30" s="47" t="s">
        <v>81</v>
      </c>
      <c r="B30" s="23" t="s">
        <v>40</v>
      </c>
      <c r="C30" s="23" t="s">
        <v>113</v>
      </c>
      <c r="D30" s="23" t="s">
        <v>60</v>
      </c>
      <c r="E30" s="23" t="s">
        <v>58</v>
      </c>
      <c r="F30" s="5">
        <v>45351</v>
      </c>
      <c r="G30" s="4">
        <v>5000</v>
      </c>
      <c r="H30" s="4"/>
      <c r="I30" s="4">
        <v>5000</v>
      </c>
      <c r="J30" s="4"/>
      <c r="K30" s="6">
        <v>5000</v>
      </c>
      <c r="L30" s="44"/>
    </row>
    <row r="31" spans="1:12" x14ac:dyDescent="0.25">
      <c r="A31" s="47" t="s">
        <v>84</v>
      </c>
      <c r="B31" s="23" t="s">
        <v>41</v>
      </c>
      <c r="C31" s="23"/>
      <c r="D31" s="23"/>
      <c r="E31" s="23"/>
      <c r="F31" s="5"/>
      <c r="G31" s="4"/>
      <c r="H31" s="4"/>
      <c r="I31" s="4"/>
      <c r="J31" s="4"/>
      <c r="K31" s="6"/>
      <c r="L31" s="44"/>
    </row>
    <row r="32" spans="1:12" x14ac:dyDescent="0.25">
      <c r="A32" s="47" t="s">
        <v>89</v>
      </c>
      <c r="B32" s="23" t="s">
        <v>37</v>
      </c>
      <c r="C32" s="23"/>
      <c r="D32" s="23"/>
      <c r="E32" s="23"/>
      <c r="F32" s="5"/>
      <c r="G32" s="4"/>
      <c r="H32" s="4"/>
      <c r="I32" s="4"/>
      <c r="J32" s="4"/>
      <c r="K32" s="6"/>
      <c r="L32" s="44"/>
    </row>
    <row r="33" spans="1:12" x14ac:dyDescent="0.25">
      <c r="A33" s="47" t="s">
        <v>125</v>
      </c>
      <c r="B33" s="23" t="s">
        <v>31</v>
      </c>
      <c r="C33" s="23"/>
      <c r="D33" s="23"/>
      <c r="E33" s="23"/>
      <c r="F33" s="5"/>
      <c r="G33" s="4"/>
      <c r="H33" s="4"/>
      <c r="I33" s="4"/>
      <c r="J33" s="4"/>
      <c r="K33" s="6"/>
      <c r="L33" s="44"/>
    </row>
    <row r="34" spans="1:12" ht="63" x14ac:dyDescent="0.25">
      <c r="A34" s="47" t="s">
        <v>73</v>
      </c>
      <c r="B34" s="11" t="s">
        <v>20</v>
      </c>
      <c r="C34" s="23"/>
      <c r="D34" s="23"/>
      <c r="E34" s="23"/>
      <c r="F34" s="5"/>
      <c r="G34" s="4"/>
      <c r="H34" s="4"/>
      <c r="I34" s="4"/>
      <c r="J34" s="4"/>
      <c r="K34" s="6"/>
      <c r="L34" s="44"/>
    </row>
    <row r="35" spans="1:12" ht="16.5" x14ac:dyDescent="0.25">
      <c r="A35" s="47" t="s">
        <v>74</v>
      </c>
      <c r="B35" s="18" t="s">
        <v>38</v>
      </c>
      <c r="C35" s="23"/>
      <c r="D35" s="23"/>
      <c r="E35" s="23"/>
      <c r="F35" s="5"/>
      <c r="G35" s="4"/>
      <c r="H35" s="4"/>
      <c r="I35" s="4"/>
      <c r="J35" s="4"/>
      <c r="K35" s="6"/>
      <c r="L35" s="44"/>
    </row>
    <row r="36" spans="1:12" ht="16.5" x14ac:dyDescent="0.25">
      <c r="A36" s="47" t="s">
        <v>75</v>
      </c>
      <c r="B36" s="18" t="s">
        <v>41</v>
      </c>
      <c r="C36" s="23"/>
      <c r="D36" s="23"/>
      <c r="E36" s="23"/>
      <c r="F36" s="5"/>
      <c r="G36" s="4"/>
      <c r="H36" s="4"/>
      <c r="I36" s="4"/>
      <c r="J36" s="4"/>
      <c r="K36" s="6"/>
      <c r="L36" s="44"/>
    </row>
    <row r="37" spans="1:12" ht="16.5" x14ac:dyDescent="0.25">
      <c r="A37" s="47" t="s">
        <v>80</v>
      </c>
      <c r="B37" s="18" t="s">
        <v>45</v>
      </c>
      <c r="C37" s="23"/>
      <c r="D37" s="23"/>
      <c r="E37" s="23"/>
      <c r="F37" s="5"/>
      <c r="G37" s="4"/>
      <c r="H37" s="4"/>
      <c r="I37" s="4"/>
      <c r="J37" s="4"/>
      <c r="K37" s="6"/>
      <c r="L37" s="44"/>
    </row>
    <row r="38" spans="1:12" ht="16.5" x14ac:dyDescent="0.25">
      <c r="A38" s="47" t="s">
        <v>86</v>
      </c>
      <c r="B38" s="18" t="s">
        <v>43</v>
      </c>
      <c r="C38" s="23"/>
      <c r="D38" s="23"/>
      <c r="E38" s="23"/>
      <c r="F38" s="5"/>
      <c r="G38" s="4"/>
      <c r="H38" s="4"/>
      <c r="I38" s="4"/>
      <c r="J38" s="4"/>
      <c r="K38" s="6"/>
      <c r="L38" s="44"/>
    </row>
    <row r="39" spans="1:12" ht="16.5" x14ac:dyDescent="0.25">
      <c r="A39" s="47" t="s">
        <v>94</v>
      </c>
      <c r="B39" s="18" t="s">
        <v>33</v>
      </c>
      <c r="C39" s="23"/>
      <c r="D39" s="23"/>
      <c r="E39" s="23"/>
      <c r="F39" s="5"/>
      <c r="G39" s="4"/>
      <c r="H39" s="4"/>
      <c r="I39" s="4"/>
      <c r="J39" s="4"/>
      <c r="K39" s="6"/>
      <c r="L39" s="44"/>
    </row>
    <row r="40" spans="1:12" ht="16.5" x14ac:dyDescent="0.25">
      <c r="A40" s="47" t="s">
        <v>126</v>
      </c>
      <c r="B40" s="18" t="s">
        <v>34</v>
      </c>
      <c r="C40" s="23"/>
      <c r="D40" s="23"/>
      <c r="E40" s="23"/>
      <c r="F40" s="5"/>
      <c r="G40" s="4"/>
      <c r="H40" s="4"/>
      <c r="I40" s="4"/>
      <c r="J40" s="4"/>
      <c r="K40" s="6"/>
      <c r="L40" s="44"/>
    </row>
    <row r="41" spans="1:12" ht="16.5" x14ac:dyDescent="0.25">
      <c r="A41" s="47" t="s">
        <v>127</v>
      </c>
      <c r="B41" s="18" t="s">
        <v>32</v>
      </c>
      <c r="C41" s="23"/>
      <c r="D41" s="23"/>
      <c r="E41" s="23"/>
      <c r="F41" s="5"/>
      <c r="G41" s="4"/>
      <c r="H41" s="4"/>
      <c r="I41" s="4"/>
      <c r="J41" s="4"/>
      <c r="K41" s="6"/>
      <c r="L41" s="44"/>
    </row>
    <row r="42" spans="1:12" ht="16.5" x14ac:dyDescent="0.25">
      <c r="A42" s="47" t="s">
        <v>128</v>
      </c>
      <c r="B42" s="18" t="s">
        <v>93</v>
      </c>
      <c r="C42" s="23"/>
      <c r="D42" s="23"/>
      <c r="E42" s="23"/>
      <c r="F42" s="5"/>
      <c r="G42" s="4"/>
      <c r="H42" s="4"/>
      <c r="I42" s="4"/>
      <c r="J42" s="4"/>
      <c r="K42" s="6"/>
      <c r="L42" s="44"/>
    </row>
    <row r="43" spans="1:12" ht="16.5" x14ac:dyDescent="0.25">
      <c r="A43" s="47" t="s">
        <v>129</v>
      </c>
      <c r="B43" s="18" t="s">
        <v>36</v>
      </c>
      <c r="C43" s="23"/>
      <c r="D43" s="23"/>
      <c r="E43" s="23"/>
      <c r="F43" s="5"/>
      <c r="G43" s="4"/>
      <c r="H43" s="4"/>
      <c r="I43" s="4"/>
      <c r="J43" s="4"/>
      <c r="K43" s="6"/>
      <c r="L43" s="44"/>
    </row>
    <row r="44" spans="1:12" ht="16.5" x14ac:dyDescent="0.25">
      <c r="A44" s="47" t="s">
        <v>130</v>
      </c>
      <c r="B44" s="18" t="s">
        <v>44</v>
      </c>
      <c r="C44" s="23"/>
      <c r="D44" s="23"/>
      <c r="E44" s="23"/>
      <c r="F44" s="5"/>
      <c r="G44" s="4"/>
      <c r="H44" s="4"/>
      <c r="I44" s="4"/>
      <c r="J44" s="4"/>
      <c r="K44" s="6"/>
      <c r="L44" s="44"/>
    </row>
    <row r="45" spans="1:12" ht="16.5" x14ac:dyDescent="0.25">
      <c r="A45" s="47" t="s">
        <v>131</v>
      </c>
      <c r="B45" s="18" t="s">
        <v>35</v>
      </c>
      <c r="C45" s="23"/>
      <c r="D45" s="23"/>
      <c r="E45" s="23"/>
      <c r="F45" s="5"/>
      <c r="G45" s="4"/>
      <c r="H45" s="4"/>
      <c r="I45" s="4"/>
      <c r="J45" s="4"/>
      <c r="K45" s="6"/>
      <c r="L45" s="44"/>
    </row>
    <row r="46" spans="1:12" ht="16.5" x14ac:dyDescent="0.25">
      <c r="A46" s="47" t="s">
        <v>132</v>
      </c>
      <c r="B46" s="18" t="s">
        <v>37</v>
      </c>
      <c r="C46" s="23"/>
      <c r="D46" s="23"/>
      <c r="E46" s="23"/>
      <c r="F46" s="5"/>
      <c r="G46" s="4"/>
      <c r="H46" s="4"/>
      <c r="I46" s="4"/>
      <c r="J46" s="4"/>
      <c r="K46" s="6"/>
      <c r="L46" s="44"/>
    </row>
    <row r="47" spans="1:12" ht="16.5" x14ac:dyDescent="0.25">
      <c r="A47" s="47" t="s">
        <v>133</v>
      </c>
      <c r="B47" s="18" t="s">
        <v>31</v>
      </c>
      <c r="C47" s="23"/>
      <c r="D47" s="23"/>
      <c r="E47" s="23"/>
      <c r="F47" s="5"/>
      <c r="G47" s="4"/>
      <c r="H47" s="4"/>
      <c r="I47" s="4"/>
      <c r="J47" s="4"/>
      <c r="K47" s="6"/>
      <c r="L47" s="44"/>
    </row>
    <row r="48" spans="1:12" ht="33" x14ac:dyDescent="0.25">
      <c r="A48" s="47" t="s">
        <v>134</v>
      </c>
      <c r="B48" s="18" t="s">
        <v>62</v>
      </c>
      <c r="C48" s="23"/>
      <c r="D48" s="23"/>
      <c r="E48" s="23"/>
      <c r="F48" s="5"/>
      <c r="G48" s="4"/>
      <c r="H48" s="4"/>
      <c r="I48" s="4"/>
      <c r="J48" s="4"/>
      <c r="K48" s="6"/>
      <c r="L48" s="44"/>
    </row>
    <row r="49" spans="1:12" ht="16.5" x14ac:dyDescent="0.25">
      <c r="A49" s="47" t="s">
        <v>135</v>
      </c>
      <c r="B49" s="18" t="s">
        <v>47</v>
      </c>
      <c r="C49" s="23"/>
      <c r="D49" s="23"/>
      <c r="E49" s="23"/>
      <c r="F49" s="5"/>
      <c r="G49" s="4"/>
      <c r="H49" s="4"/>
      <c r="I49" s="4"/>
      <c r="J49" s="4"/>
      <c r="K49" s="6"/>
      <c r="L49" s="44"/>
    </row>
    <row r="50" spans="1:12" ht="16.5" x14ac:dyDescent="0.25">
      <c r="A50" s="47" t="s">
        <v>136</v>
      </c>
      <c r="B50" s="18" t="s">
        <v>40</v>
      </c>
      <c r="C50" s="23"/>
      <c r="D50" s="23"/>
      <c r="E50" s="23"/>
      <c r="F50" s="5"/>
      <c r="G50" s="4"/>
      <c r="H50" s="4"/>
      <c r="I50" s="4"/>
      <c r="J50" s="4"/>
      <c r="K50" s="6"/>
      <c r="L50" s="44"/>
    </row>
    <row r="51" spans="1:12" ht="33" x14ac:dyDescent="0.25">
      <c r="A51" s="47" t="s">
        <v>137</v>
      </c>
      <c r="B51" s="18" t="s">
        <v>39</v>
      </c>
      <c r="C51" s="23"/>
      <c r="D51" s="23"/>
      <c r="E51" s="23"/>
      <c r="F51" s="5"/>
      <c r="G51" s="4"/>
      <c r="H51" s="4"/>
      <c r="I51" s="4"/>
      <c r="J51" s="4"/>
      <c r="K51" s="6"/>
      <c r="L51" s="44"/>
    </row>
    <row r="52" spans="1:12" ht="16.5" x14ac:dyDescent="0.25">
      <c r="A52" s="47" t="s">
        <v>138</v>
      </c>
      <c r="B52" s="18" t="s">
        <v>30</v>
      </c>
      <c r="C52" s="23"/>
      <c r="D52" s="23"/>
      <c r="E52" s="23"/>
      <c r="F52" s="5"/>
      <c r="G52" s="4"/>
      <c r="H52" s="4"/>
      <c r="I52" s="4"/>
      <c r="J52" s="4"/>
      <c r="K52" s="6"/>
      <c r="L52" s="44"/>
    </row>
    <row r="53" spans="1:12" ht="47.25" x14ac:dyDescent="0.25">
      <c r="A53" s="47" t="s">
        <v>76</v>
      </c>
      <c r="B53" s="11" t="s">
        <v>22</v>
      </c>
      <c r="C53" s="18"/>
      <c r="D53" s="23"/>
      <c r="E53" s="23"/>
      <c r="F53" s="5"/>
      <c r="G53" s="4"/>
      <c r="H53" s="4"/>
      <c r="I53" s="4"/>
      <c r="J53" s="4"/>
      <c r="K53" s="6"/>
      <c r="L53" s="44"/>
    </row>
    <row r="54" spans="1:12" x14ac:dyDescent="0.25">
      <c r="A54" s="67" t="s">
        <v>77</v>
      </c>
      <c r="B54" s="73" t="s">
        <v>31</v>
      </c>
      <c r="C54" s="23"/>
      <c r="D54" s="23"/>
      <c r="E54" s="23"/>
      <c r="F54" s="5"/>
      <c r="G54" s="4"/>
      <c r="H54" s="4"/>
      <c r="I54" s="4"/>
      <c r="J54" s="4"/>
      <c r="K54" s="4"/>
      <c r="L54" s="44"/>
    </row>
    <row r="55" spans="1:12" ht="66.75" customHeight="1" x14ac:dyDescent="0.25">
      <c r="A55" s="68"/>
      <c r="B55" s="74"/>
      <c r="C55" s="23"/>
      <c r="D55" s="23"/>
      <c r="E55" s="23"/>
      <c r="F55" s="5"/>
      <c r="G55" s="4"/>
      <c r="H55" s="4"/>
      <c r="I55" s="4"/>
      <c r="J55" s="4"/>
      <c r="K55" s="4"/>
      <c r="L55" s="44"/>
    </row>
    <row r="56" spans="1:12" ht="16.5" x14ac:dyDescent="0.25">
      <c r="A56" s="47" t="s">
        <v>78</v>
      </c>
      <c r="B56" s="18" t="s">
        <v>36</v>
      </c>
      <c r="C56" s="23"/>
      <c r="D56" s="5"/>
      <c r="E56" s="23"/>
      <c r="F56" s="5"/>
      <c r="G56" s="4"/>
      <c r="H56" s="4"/>
      <c r="I56" s="4"/>
      <c r="J56" s="4"/>
      <c r="K56" s="4"/>
      <c r="L56" s="44"/>
    </row>
    <row r="57" spans="1:12" ht="47.25" x14ac:dyDescent="0.25">
      <c r="A57" s="47" t="s">
        <v>85</v>
      </c>
      <c r="B57" s="18" t="s">
        <v>44</v>
      </c>
      <c r="C57" s="23" t="s">
        <v>82</v>
      </c>
      <c r="D57" s="5" t="s">
        <v>83</v>
      </c>
      <c r="E57" s="23" t="s">
        <v>58</v>
      </c>
      <c r="F57" s="5">
        <v>45657</v>
      </c>
      <c r="G57" s="4">
        <v>3000</v>
      </c>
      <c r="H57" s="4"/>
      <c r="I57" s="4">
        <v>3000</v>
      </c>
      <c r="J57" s="4"/>
      <c r="K57" s="6">
        <v>3000</v>
      </c>
      <c r="L57" s="44"/>
    </row>
    <row r="58" spans="1:12" x14ac:dyDescent="0.25">
      <c r="A58" s="67" t="s">
        <v>87</v>
      </c>
      <c r="B58" s="78" t="s">
        <v>33</v>
      </c>
      <c r="C58" s="23"/>
      <c r="D58" s="5"/>
      <c r="E58" s="23"/>
      <c r="F58" s="5"/>
      <c r="G58" s="4"/>
      <c r="H58" s="4"/>
      <c r="I58" s="4"/>
      <c r="J58" s="4"/>
      <c r="K58" s="4"/>
      <c r="L58" s="44"/>
    </row>
    <row r="59" spans="1:12" ht="24.75" customHeight="1" x14ac:dyDescent="0.25">
      <c r="A59" s="68"/>
      <c r="B59" s="79"/>
      <c r="C59" s="23"/>
      <c r="D59" s="5"/>
      <c r="E59" s="23"/>
      <c r="F59" s="5"/>
      <c r="G59" s="4"/>
      <c r="H59" s="4"/>
      <c r="I59" s="4"/>
      <c r="J59" s="4"/>
      <c r="K59" s="4"/>
      <c r="L59" s="44"/>
    </row>
    <row r="60" spans="1:12" ht="33" x14ac:dyDescent="0.25">
      <c r="A60" s="47" t="s">
        <v>90</v>
      </c>
      <c r="B60" s="18" t="s">
        <v>39</v>
      </c>
      <c r="C60" s="23"/>
      <c r="D60" s="5"/>
      <c r="E60" s="23"/>
      <c r="F60" s="5"/>
      <c r="G60" s="4"/>
      <c r="H60" s="4"/>
      <c r="I60" s="4"/>
      <c r="J60" s="4"/>
      <c r="K60" s="4"/>
      <c r="L60" s="44"/>
    </row>
    <row r="61" spans="1:12" ht="16.5" x14ac:dyDescent="0.25">
      <c r="A61" s="47" t="s">
        <v>139</v>
      </c>
      <c r="B61" s="18" t="s">
        <v>40</v>
      </c>
      <c r="C61" s="23"/>
      <c r="D61" s="5"/>
      <c r="E61" s="23"/>
      <c r="F61" s="5"/>
      <c r="G61" s="4"/>
      <c r="H61" s="4"/>
      <c r="I61" s="4"/>
      <c r="J61" s="4"/>
      <c r="K61" s="4"/>
      <c r="L61" s="44"/>
    </row>
    <row r="62" spans="1:12" ht="16.5" x14ac:dyDescent="0.25">
      <c r="A62" s="47" t="s">
        <v>140</v>
      </c>
      <c r="B62" s="18" t="s">
        <v>43</v>
      </c>
      <c r="C62" s="23"/>
      <c r="D62" s="5"/>
      <c r="E62" s="23"/>
      <c r="F62" s="5"/>
      <c r="G62" s="4"/>
      <c r="H62" s="4"/>
      <c r="I62" s="4"/>
      <c r="J62" s="4"/>
      <c r="K62" s="6"/>
      <c r="L62" s="44"/>
    </row>
    <row r="63" spans="1:12" ht="16.5" x14ac:dyDescent="0.25">
      <c r="A63" s="47" t="s">
        <v>141</v>
      </c>
      <c r="B63" s="18" t="s">
        <v>47</v>
      </c>
      <c r="C63" s="23"/>
      <c r="D63" s="5"/>
      <c r="E63" s="23"/>
      <c r="F63" s="5"/>
      <c r="G63" s="4"/>
      <c r="H63" s="4"/>
      <c r="I63" s="4"/>
      <c r="J63" s="4"/>
      <c r="K63" s="6"/>
      <c r="L63" s="44"/>
    </row>
    <row r="64" spans="1:12" ht="47.25" x14ac:dyDescent="0.25">
      <c r="A64" s="47" t="s">
        <v>142</v>
      </c>
      <c r="B64" s="18" t="s">
        <v>42</v>
      </c>
      <c r="C64" s="23" t="s">
        <v>108</v>
      </c>
      <c r="D64" s="5" t="s">
        <v>109</v>
      </c>
      <c r="E64" s="23" t="s">
        <v>58</v>
      </c>
      <c r="F64" s="5">
        <v>45321</v>
      </c>
      <c r="G64" s="4">
        <v>109348</v>
      </c>
      <c r="H64" s="4"/>
      <c r="I64" s="4">
        <v>109348</v>
      </c>
      <c r="J64" s="4"/>
      <c r="K64" s="6">
        <v>109348</v>
      </c>
      <c r="L64" s="44"/>
    </row>
    <row r="65" spans="1:12" ht="16.5" x14ac:dyDescent="0.25">
      <c r="A65" s="47" t="s">
        <v>143</v>
      </c>
      <c r="B65" s="18" t="s">
        <v>37</v>
      </c>
      <c r="C65" s="23"/>
      <c r="D65" s="5"/>
      <c r="E65" s="23"/>
      <c r="F65" s="5"/>
      <c r="G65" s="4"/>
      <c r="H65" s="4"/>
      <c r="I65" s="4"/>
      <c r="J65" s="4"/>
      <c r="K65" s="4"/>
      <c r="L65" s="44"/>
    </row>
    <row r="66" spans="1:12" ht="16.5" x14ac:dyDescent="0.25">
      <c r="A66" s="47" t="s">
        <v>144</v>
      </c>
      <c r="B66" s="18" t="s">
        <v>41</v>
      </c>
      <c r="C66" s="23"/>
      <c r="D66" s="5"/>
      <c r="E66" s="23"/>
      <c r="F66" s="5"/>
      <c r="G66" s="4"/>
      <c r="H66" s="4"/>
      <c r="I66" s="4"/>
      <c r="J66" s="4"/>
      <c r="K66" s="4"/>
      <c r="L66" s="44"/>
    </row>
    <row r="67" spans="1:12" ht="16.5" x14ac:dyDescent="0.25">
      <c r="A67" s="47" t="s">
        <v>145</v>
      </c>
      <c r="B67" s="18" t="s">
        <v>45</v>
      </c>
      <c r="C67" s="23"/>
      <c r="D67" s="5"/>
      <c r="E67" s="23"/>
      <c r="F67" s="5"/>
      <c r="G67" s="4"/>
      <c r="H67" s="4"/>
      <c r="I67" s="4"/>
      <c r="J67" s="4"/>
      <c r="K67" s="4"/>
      <c r="L67" s="44"/>
    </row>
    <row r="68" spans="1:12" ht="30.75" customHeight="1" x14ac:dyDescent="0.25">
      <c r="A68" s="47" t="s">
        <v>146</v>
      </c>
      <c r="B68" s="18" t="s">
        <v>38</v>
      </c>
      <c r="C68" s="23"/>
      <c r="D68" s="5"/>
      <c r="E68" s="23"/>
      <c r="F68" s="5"/>
      <c r="G68" s="4"/>
      <c r="H68" s="4"/>
      <c r="I68" s="4"/>
      <c r="J68" s="4"/>
      <c r="K68" s="4"/>
      <c r="L68" s="44"/>
    </row>
    <row r="69" spans="1:12" ht="16.5" x14ac:dyDescent="0.25">
      <c r="A69" s="47" t="s">
        <v>147</v>
      </c>
      <c r="B69" s="18" t="s">
        <v>32</v>
      </c>
      <c r="C69" s="23"/>
      <c r="D69" s="5"/>
      <c r="E69" s="23"/>
      <c r="F69" s="5"/>
      <c r="G69" s="4"/>
      <c r="H69" s="4"/>
      <c r="I69" s="4"/>
      <c r="J69" s="4"/>
      <c r="K69" s="4"/>
      <c r="L69" s="44"/>
    </row>
    <row r="70" spans="1:12" ht="47.25" x14ac:dyDescent="0.25">
      <c r="A70" s="47" t="s">
        <v>148</v>
      </c>
      <c r="B70" s="18" t="s">
        <v>35</v>
      </c>
      <c r="C70" s="23" t="s">
        <v>112</v>
      </c>
      <c r="D70" s="5" t="s">
        <v>92</v>
      </c>
      <c r="E70" s="23" t="s">
        <v>58</v>
      </c>
      <c r="F70" s="5">
        <v>45246</v>
      </c>
      <c r="G70" s="4">
        <v>67900</v>
      </c>
      <c r="H70" s="4"/>
      <c r="I70" s="4">
        <v>67900</v>
      </c>
      <c r="J70" s="4"/>
      <c r="K70" s="4">
        <v>67900</v>
      </c>
      <c r="L70" s="44"/>
    </row>
    <row r="71" spans="1:12" ht="16.5" x14ac:dyDescent="0.25">
      <c r="A71" s="47" t="s">
        <v>149</v>
      </c>
      <c r="B71" s="18" t="s">
        <v>34</v>
      </c>
      <c r="C71" s="23"/>
      <c r="D71" s="5"/>
      <c r="E71" s="23"/>
      <c r="F71" s="5"/>
      <c r="G71" s="4"/>
      <c r="H71" s="4"/>
      <c r="I71" s="4"/>
      <c r="J71" s="4"/>
      <c r="K71" s="4"/>
      <c r="L71" s="44"/>
    </row>
    <row r="72" spans="1:12" ht="16.5" x14ac:dyDescent="0.25">
      <c r="A72" s="47" t="s">
        <v>150</v>
      </c>
      <c r="B72" s="18" t="s">
        <v>30</v>
      </c>
      <c r="C72" s="23"/>
      <c r="D72" s="5"/>
      <c r="E72" s="23"/>
      <c r="F72" s="5"/>
      <c r="G72" s="4"/>
      <c r="H72" s="4"/>
      <c r="I72" s="4"/>
      <c r="J72" s="4"/>
      <c r="K72" s="4"/>
      <c r="L72" s="44"/>
    </row>
    <row r="73" spans="1:12" ht="49.5" x14ac:dyDescent="0.25">
      <c r="A73" s="47" t="s">
        <v>79</v>
      </c>
      <c r="B73" s="31" t="s">
        <v>6</v>
      </c>
      <c r="C73" s="23"/>
      <c r="D73" s="23"/>
      <c r="E73" s="23"/>
      <c r="F73" s="5"/>
      <c r="G73" s="4"/>
      <c r="H73" s="4"/>
      <c r="I73" s="4"/>
      <c r="J73" s="4"/>
      <c r="K73" s="4"/>
      <c r="L73" s="44"/>
    </row>
    <row r="74" spans="1:12" ht="63" x14ac:dyDescent="0.25">
      <c r="A74" s="47" t="s">
        <v>151</v>
      </c>
      <c r="B74" s="11" t="s">
        <v>96</v>
      </c>
      <c r="C74" s="23"/>
      <c r="D74" s="23"/>
      <c r="E74" s="23"/>
      <c r="F74" s="5"/>
      <c r="G74" s="4"/>
      <c r="H74" s="4"/>
      <c r="I74" s="4"/>
      <c r="J74" s="4"/>
      <c r="K74" s="6"/>
      <c r="L74" s="44"/>
    </row>
    <row r="75" spans="1:12" ht="63" x14ac:dyDescent="0.25">
      <c r="A75" s="47" t="s">
        <v>152</v>
      </c>
      <c r="B75" s="11" t="s">
        <v>97</v>
      </c>
      <c r="C75" s="23"/>
      <c r="D75" s="5"/>
      <c r="E75" s="23"/>
      <c r="F75" s="5"/>
      <c r="G75" s="4"/>
      <c r="H75" s="4"/>
      <c r="I75" s="4"/>
      <c r="J75" s="4"/>
      <c r="K75" s="6"/>
      <c r="L75" s="44"/>
    </row>
    <row r="76" spans="1:12" ht="49.5" x14ac:dyDescent="0.25">
      <c r="A76" s="47" t="s">
        <v>159</v>
      </c>
      <c r="B76" s="29" t="s">
        <v>91</v>
      </c>
      <c r="C76" s="23"/>
      <c r="D76" s="23"/>
      <c r="E76" s="23"/>
      <c r="F76" s="5"/>
      <c r="G76" s="4"/>
      <c r="H76" s="4"/>
      <c r="I76" s="4"/>
      <c r="J76" s="4"/>
      <c r="K76" s="6"/>
      <c r="L76" s="44"/>
    </row>
    <row r="77" spans="1:12" ht="31.5" x14ac:dyDescent="0.25">
      <c r="A77" s="47" t="s">
        <v>160</v>
      </c>
      <c r="B77" s="11" t="s">
        <v>21</v>
      </c>
      <c r="C77" s="23"/>
      <c r="D77" s="23"/>
      <c r="E77" s="23"/>
      <c r="F77" s="5"/>
      <c r="G77" s="4"/>
      <c r="H77" s="4"/>
      <c r="I77" s="4"/>
      <c r="J77" s="4"/>
      <c r="K77" s="6"/>
    </row>
  </sheetData>
  <mergeCells count="31">
    <mergeCell ref="B54:B55"/>
    <mergeCell ref="A54:A55"/>
    <mergeCell ref="B58:B59"/>
    <mergeCell ref="A58:A59"/>
    <mergeCell ref="A1:K1"/>
    <mergeCell ref="I3:K3"/>
    <mergeCell ref="C2:H2"/>
    <mergeCell ref="G3:G4"/>
    <mergeCell ref="H3:H4"/>
    <mergeCell ref="A3:A4"/>
    <mergeCell ref="B3:B4"/>
    <mergeCell ref="C3:C4"/>
    <mergeCell ref="D3:D4"/>
    <mergeCell ref="E3:E4"/>
    <mergeCell ref="F3:F4"/>
    <mergeCell ref="A17:A18"/>
    <mergeCell ref="A21:A22"/>
    <mergeCell ref="B21:B22"/>
    <mergeCell ref="B17:B18"/>
    <mergeCell ref="A7:A8"/>
    <mergeCell ref="B7:B8"/>
    <mergeCell ref="B19:B20"/>
    <mergeCell ref="A19:A20"/>
    <mergeCell ref="B13:B14"/>
    <mergeCell ref="A13:A14"/>
    <mergeCell ref="A11:A12"/>
    <mergeCell ref="B11:B12"/>
    <mergeCell ref="B15:B16"/>
    <mergeCell ref="A15:A16"/>
    <mergeCell ref="B9:B10"/>
    <mergeCell ref="A9:A10"/>
  </mergeCells>
  <pageMargins left="0.70866141732283472" right="0.70866141732283472" top="0.74803149606299213" bottom="0.74803149606299213" header="0.31496062992125984" footer="0.31496062992125984"/>
  <pageSetup paperSize="9" scale="62" fitToHeight="0" orientation="landscape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Ружникова Оксана Павловна</cp:lastModifiedBy>
  <cp:lastPrinted>2024-01-30T06:54:28Z</cp:lastPrinted>
  <dcterms:created xsi:type="dcterms:W3CDTF">2018-07-30T08:01:14Z</dcterms:created>
  <dcterms:modified xsi:type="dcterms:W3CDTF">2024-04-26T07:42:09Z</dcterms:modified>
</cp:coreProperties>
</file>